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Тит" sheetId="1" state="visible" r:id="rId2"/>
    <sheet name="Фин.сост" sheetId="2" state="visible" r:id="rId3"/>
    <sheet name="Поступления, выплаты" sheetId="3" state="visible" r:id="rId4"/>
    <sheet name="Поступления, выплаты_2" sheetId="4" state="visible" r:id="rId5"/>
    <sheet name="Поступления, выплаты_3" sheetId="5" state="visible" r:id="rId6"/>
    <sheet name="Закупки" sheetId="6" state="visible" r:id="rId7"/>
    <sheet name="Средств. врем.расп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<sst xmlns="http://schemas.openxmlformats.org/spreadsheetml/2006/main" count="436" uniqueCount="186">
  <si>
    <t xml:space="preserve">СОГЛАСОВАНО                                 </t>
  </si>
  <si>
    <t xml:space="preserve">УТВЕРЖДАЮ</t>
  </si>
  <si>
    <t xml:space="preserve">Руководитель</t>
  </si>
  <si>
    <t xml:space="preserve">финансово-экономической службы</t>
  </si>
  <si>
    <t xml:space="preserve">(главный бухгалтер)                      </t>
  </si>
  <si>
    <t xml:space="preserve">Руководитель  учреждения</t>
  </si>
  <si>
    <t xml:space="preserve">                                        </t>
  </si>
  <si>
    <t xml:space="preserve">________________       /Максимова М.М./                                                 </t>
  </si>
  <si>
    <t xml:space="preserve">____________________/Астафуров А.В./</t>
  </si>
  <si>
    <t xml:space="preserve">   (подпись)      (Ф.И.О.)                </t>
  </si>
  <si>
    <t xml:space="preserve"> (подпись)         (Ф.И.О.)</t>
  </si>
  <si>
    <t xml:space="preserve">января</t>
  </si>
  <si>
    <t xml:space="preserve">       (дата согласования)                                                                                       (дата утверждения)</t>
  </si>
  <si>
    <t xml:space="preserve">                 ПЛАН ФИНАНСОВО-ХОЗЯЙСТВЕННОЙ ДЕЯТЕЛЬНОСТИ</t>
  </si>
  <si>
    <t xml:space="preserve">                                на 20___ год</t>
  </si>
  <si>
    <t xml:space="preserve">На 2018 год</t>
  </si>
  <si>
    <t xml:space="preserve">                        от "___"______________ 20___ г.</t>
  </si>
  <si>
    <t xml:space="preserve">От "         "        января       2018 г.</t>
  </si>
  <si>
    <t xml:space="preserve">Наименование  учреждения            </t>
  </si>
  <si>
    <t xml:space="preserve">Форма по ОКУД</t>
  </si>
  <si>
    <t xml:space="preserve">ОГБПОУ "Шиловский агротехнологический техникум"</t>
  </si>
  <si>
    <t xml:space="preserve">Наименование органа, осуществляющего  функции            </t>
  </si>
  <si>
    <t xml:space="preserve">по ОКПО</t>
  </si>
  <si>
    <t xml:space="preserve"> и полномочия учредителя     </t>
  </si>
  <si>
    <t xml:space="preserve">министерство образования и молодежной политики Рязанской области, министерство имущественных и земельных отношений Рязанской области</t>
  </si>
  <si>
    <t xml:space="preserve">Глава по БК</t>
  </si>
  <si>
    <t xml:space="preserve">Адрес фактического местонахождения  </t>
  </si>
  <si>
    <t xml:space="preserve">по ОКАТО</t>
  </si>
  <si>
    <t xml:space="preserve">Рязанская обл. Шиловский район с.Инякино ул. Садовая д.6</t>
  </si>
  <si>
    <t xml:space="preserve">Идентификационный номер  налогоплательщика                                  </t>
  </si>
  <si>
    <t xml:space="preserve">(ИНН)    </t>
  </si>
  <si>
    <t xml:space="preserve">            </t>
  </si>
  <si>
    <t xml:space="preserve">по ОКЕИ</t>
  </si>
  <si>
    <t xml:space="preserve">Единица измерения, руб.                           </t>
  </si>
  <si>
    <t xml:space="preserve">по ОКВ      </t>
  </si>
  <si>
    <t xml:space="preserve">                                                   </t>
  </si>
  <si>
    <t xml:space="preserve">           I. Сведения о деятельности государственного учреждения</t>
  </si>
  <si>
    <t xml:space="preserve">1.1. Цели деятельности государственного учреждения (подразделения):</t>
  </si>
  <si>
    <t xml:space="preserve">основной целью деятельности, является образовательная деятельность по образовательным программам среднего профессионального образования;удовлетворение потребностей обучающихся в получении образования; формирование культуры здорового и безопасного образа жизни, укрепление здоровья обучающихся; обеспечение духовно-нравственного, гражданско-патриотического, военно-патриотического, трудового воспитания обучающихся; выявление, развитие и поддержка талантливых обучающихся, а также лиц, проявивших выдающиеся способности; создание и обеспечение необходимых условий для личностного развития, укрепления здоровья, профессионального самоопределения и творческого труда обучающихся; социализация и адаптация обучающихся к жизни в обществе; формирование общей культуры обучающихся.</t>
  </si>
  <si>
    <t xml:space="preserve">1.2. Виды деятельности учреждения (подразделения), относящиеся к его</t>
  </si>
  <si>
    <t xml:space="preserve">основным видам деятельности:</t>
  </si>
  <si>
    <t xml:space="preserve">Реализация образовательных программ среднего профессионального образования-программ подготовки квалифицированнфх рабочих, служащих, программам подготовки специалистов среднего звена;основным программам профессионального обучения; основным общеобразовательным программам-среднего общего образования; дополнительным общеобразовательным программам;дополнительным профессиональным программам.</t>
  </si>
  <si>
    <t xml:space="preserve">1.3.  Перечень  услуг  (работ),  относящихся  к основным видам деятельности</t>
  </si>
  <si>
    <t xml:space="preserve">учреждения   (подразделения),   предоставление  которых  для  физических  и</t>
  </si>
  <si>
    <t xml:space="preserve">юридических     лиц    осуществляется,    в    том    числе    за    плату:</t>
  </si>
  <si>
    <t xml:space="preserve">оказание платных образовательных услуг; сдача в аренду имущества, находящегося в оперативном управлении; организация и проведение массовых мероприятий и соревнований; организация учебно-тренировочных сборов для одаренных и талантливых спортсменов; организация производства собственной продукции и ее реализация; выполнение производственных заказов предприятий и организаций; торговля товарами и оборудованием, приобретенными за счет средств от приносящей доход деятельности; производство и реализация продукции производственного, технического, учебного и бытового назначения; выполнение копировальных и множительных работ; проведение семинаров и консультаций с физическими и юридическими лицами; тиражирование лучших педагогических практик; сдача макулатуры, лома и отходов черных, цветных, драгоценных металлов и других видов вторичного сырья; предоставление услуг проживания, пользования коммунальными и хозяйственными услугами в общежитии обучающимся и работникам учреждения.</t>
  </si>
  <si>
    <t xml:space="preserve">1.4. Общая балансовая стоимость недвижимого государственного</t>
  </si>
  <si>
    <t xml:space="preserve">(муниципального) имущества___________________________________, в том числе:</t>
  </si>
  <si>
    <t xml:space="preserve">1.4.1. Стоимость имущества, закрепленного собственником имущества</t>
  </si>
  <si>
    <t xml:space="preserve">за государственным учреждением на праве оперативного управления____________</t>
  </si>
  <si>
    <t xml:space="preserve">__________________________________________________________________________;</t>
  </si>
  <si>
    <t xml:space="preserve">1.4.2. Стоимость имущества, приобретенного учреждением (подразделением) за</t>
  </si>
  <si>
    <t xml:space="preserve">счет выделенных собственником имущества учреждения средств_________________</t>
  </si>
  <si>
    <t xml:space="preserve">1.4.3. Стоимость имущества, приобретенного учреждением (подразделением) за</t>
  </si>
  <si>
    <t xml:space="preserve">счет доходов, полученных от иной приносящей доход деятельности_____________</t>
  </si>
  <si>
    <t xml:space="preserve">___________________________________________________________________________</t>
  </si>
  <si>
    <t xml:space="preserve">1.5. Общая балансовая стоимость движимого государственного имущества_______</t>
  </si>
  <si>
    <t xml:space="preserve">_____________________________________, в том числе:</t>
  </si>
  <si>
    <t xml:space="preserve">1.5.1. Балансовая стоимость особо ценного движимого имущества______________</t>
  </si>
  <si>
    <t xml:space="preserve">II. Показатели финансового состояния государственного  учреждения</t>
  </si>
  <si>
    <t xml:space="preserve">Наименование показателя</t>
  </si>
  <si>
    <t xml:space="preserve">Сумма, руб.</t>
  </si>
  <si>
    <t xml:space="preserve">1. Нефинансовые активы, всего:</t>
  </si>
  <si>
    <t xml:space="preserve">из них:</t>
  </si>
  <si>
    <t xml:space="preserve">1.1. Общая балансовая стоимость недвижимого государственного имущества, всего</t>
  </si>
  <si>
    <t xml:space="preserve">в том числе:</t>
  </si>
  <si>
    <t xml:space="preserve">1.1.4. Остаточная стоимость недвижимого государственного имущества</t>
  </si>
  <si>
    <t xml:space="preserve">в том числе</t>
  </si>
  <si>
    <t xml:space="preserve">1.2. Общая балансовая стоимость особо ценного движимого имущества</t>
  </si>
  <si>
    <t xml:space="preserve">1.3.1. Остаточная стоимость особо ценного движимого имущества</t>
  </si>
  <si>
    <t xml:space="preserve">2. Финансовые активы, всего</t>
  </si>
  <si>
    <t xml:space="preserve">2.1. Денежные средства учреждения, всего</t>
  </si>
  <si>
    <t xml:space="preserve">2.1.1. Денежные средства учреждения на счетах</t>
  </si>
  <si>
    <t xml:space="preserve">2.1.2. Денежные средства учреждения, размещенные на депозиты в кредитной организации</t>
  </si>
  <si>
    <t xml:space="preserve">2.2. Иные финансовые инструменты</t>
  </si>
  <si>
    <t xml:space="preserve">2.3. Дебиторская задолженность по доходам</t>
  </si>
  <si>
    <t xml:space="preserve">2.4. Дебиторская задолженность по расходам</t>
  </si>
  <si>
    <t xml:space="preserve">3. Обязательства, всего</t>
  </si>
  <si>
    <t xml:space="preserve">3.1. Долговые обязательства</t>
  </si>
  <si>
    <t xml:space="preserve">Кредиторская задолженность</t>
  </si>
  <si>
    <t xml:space="preserve">3.2. Просроченная кредиторская задолженность</t>
  </si>
  <si>
    <t xml:space="preserve">III. Показатели по поступлениям  и выплатам учреждения (подразделения)</t>
  </si>
  <si>
    <t xml:space="preserve">на _____________________ </t>
  </si>
  <si>
    <t xml:space="preserve">20  18            г.</t>
  </si>
  <si>
    <t xml:space="preserve">Код строки</t>
  </si>
  <si>
    <t xml:space="preserve">Код по бюджетной классификации Российской Федерации</t>
  </si>
  <si>
    <t xml:space="preserve">Объем финансового обеспечения, руб.       (с точностью до двух знаков после запятой - 0,00)</t>
  </si>
  <si>
    <t xml:space="preserve">Всего</t>
  </si>
  <si>
    <t xml:space="preserve">субсидия на финансовое обеспечение выполнения государственного (муниципального) задания</t>
  </si>
  <si>
    <t xml:space="preserve">субсидии, предоставляемые в соответствии с абзацем вторым пункта 1 статьи 78.1 Бюджетного кодекса Российской Федерации</t>
  </si>
  <si>
    <t xml:space="preserve">субсидии на осуществление капитальных вложений</t>
  </si>
  <si>
    <t xml:space="preserve">средства обязательного медицинского страхования</t>
  </si>
  <si>
    <t xml:space="preserve">поступления от оказания услуг (выполнения работ) на платной основе и от иной приносящей доход деятельности</t>
  </si>
  <si>
    <t xml:space="preserve">всего</t>
  </si>
  <si>
    <t xml:space="preserve">из них гранты</t>
  </si>
  <si>
    <t xml:space="preserve">Поступления от доходов, всего:</t>
  </si>
  <si>
    <t xml:space="preserve">X</t>
  </si>
  <si>
    <t xml:space="preserve">в том числе:                              доходы от собственности</t>
  </si>
  <si>
    <t xml:space="preserve">доходы от оказания                          услуг, работ в т.ч.</t>
  </si>
  <si>
    <t xml:space="preserve">субсидии по гос. заданию</t>
  </si>
  <si>
    <t xml:space="preserve">предоставление коммунальных услуг</t>
  </si>
  <si>
    <t xml:space="preserve">доходы от штрафов, пеней, иных сумм принудительного изъятия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</si>
  <si>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</si>
  <si>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иные субсидии, предоставленные из бюджета</t>
  </si>
  <si>
    <t xml:space="preserve">прочие доходы</t>
  </si>
  <si>
    <t xml:space="preserve">доходы от операций с активами</t>
  </si>
  <si>
    <t xml:space="preserve">Х</t>
  </si>
  <si>
    <t xml:space="preserve">доходы от реализации продукции</t>
  </si>
  <si>
    <t xml:space="preserve">Выплаты по расходам, всего:</t>
  </si>
  <si>
    <t xml:space="preserve">в том числе на: выплаты персоналу всего:</t>
  </si>
  <si>
    <t xml:space="preserve">из них: оплата труда и начисления на выплаты по оплате труда</t>
  </si>
  <si>
    <t xml:space="preserve">прочие выплаты</t>
  </si>
  <si>
    <t xml:space="preserve">социальные и иные выплаты населению, всего</t>
  </si>
  <si>
    <t xml:space="preserve">выплаты на мягкий инвентарь</t>
  </si>
  <si>
    <t xml:space="preserve">выплаты на обеспечение питанием</t>
  </si>
  <si>
    <t xml:space="preserve">материальная поддержка студентов</t>
  </si>
  <si>
    <t xml:space="preserve">уплата налогов, сборов и иных платежей, всего</t>
  </si>
  <si>
    <t xml:space="preserve">исполнение судебных актов</t>
  </si>
  <si>
    <t xml:space="preserve">безвозмездные перечисления организациям</t>
  </si>
  <si>
    <t xml:space="preserve">прочие расходы (кроме расходов на закупку товаров, работ, услуг)</t>
  </si>
  <si>
    <t xml:space="preserve">расходы на закупку товаров, работ, услуг, всего в т.ч.</t>
  </si>
  <si>
    <t xml:space="preserve">услуги связи</t>
  </si>
  <si>
    <t xml:space="preserve">коммунальные услуги</t>
  </si>
  <si>
    <t xml:space="preserve">оплата работ, услуг по содержанию имущества</t>
  </si>
  <si>
    <t xml:space="preserve">оплата прочих работ, услуг</t>
  </si>
  <si>
    <t xml:space="preserve">увеличение стоимости основных средств</t>
  </si>
  <si>
    <t xml:space="preserve">увеличение стоимости материальных запасов</t>
  </si>
  <si>
    <t xml:space="preserve">проведение мероприятий</t>
  </si>
  <si>
    <t xml:space="preserve">транспортные услуги</t>
  </si>
  <si>
    <t xml:space="preserve">Поступление финансовых активов, всего:</t>
  </si>
  <si>
    <t xml:space="preserve">увеличение остатков средств</t>
  </si>
  <si>
    <t xml:space="preserve">прочие поступления</t>
  </si>
  <si>
    <t xml:space="preserve">Выбытие финансовых активов, всего</t>
  </si>
  <si>
    <t xml:space="preserve">Из них:</t>
  </si>
  <si>
    <t xml:space="preserve">уменьшение остатков средств</t>
  </si>
  <si>
    <t xml:space="preserve">прочие выбытия</t>
  </si>
  <si>
    <t xml:space="preserve">Остаток средств на начало года</t>
  </si>
  <si>
    <t xml:space="preserve">Остаток средств на конец года</t>
  </si>
  <si>
    <t xml:space="preserve">20  19            г.</t>
  </si>
  <si>
    <t xml:space="preserve">20  20            г.</t>
  </si>
  <si>
    <t xml:space="preserve">V. Показатели выплат по расходам</t>
  </si>
  <si>
    <t xml:space="preserve">на закупку товаров, работ, услуг учреждения (подразделения)</t>
  </si>
  <si>
    <t xml:space="preserve">на ___________________ 20___ г.</t>
  </si>
  <si>
    <t xml:space="preserve">2018 год</t>
  </si>
  <si>
    <t xml:space="preserve">Год начала закупки</t>
  </si>
  <si>
    <t xml:space="preserve">Сумма выплат по расходам на закупку товаров, работ и услуг, руб. (с точностью до двух знаков после запятой - 0,00)</t>
  </si>
  <si>
    <t xml:space="preserve">всего на закупки</t>
  </si>
  <si>
    <t xml:space="preserve"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</si>
  <si>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 xml:space="preserve">в соответствии с Федеральным законом от 18 июля 2011 г. N 223-ФЗ "О закупках товаров, работ, услуг отдельными видами юридических лиц"</t>
  </si>
  <si>
    <t xml:space="preserve">На 2018 г. очередной финансовый год</t>
  </si>
  <si>
    <t xml:space="preserve">На 2019 г. 1-й год планового периода</t>
  </si>
  <si>
    <t xml:space="preserve">На 2020 г. 2-й год планового периода</t>
  </si>
  <si>
    <t xml:space="preserve">на 2020г. 2-й год планового периода</t>
  </si>
  <si>
    <t xml:space="preserve">на 20__ г. очередной финансовый год</t>
  </si>
  <si>
    <t xml:space="preserve">на 20__ г. 1-й год планового периода</t>
  </si>
  <si>
    <t xml:space="preserve">на 20__ г. 2-й год планового периода</t>
  </si>
  <si>
    <t xml:space="preserve">Выплаты по расходам на закупку товаров, работ, услуг всего:</t>
  </si>
  <si>
    <t xml:space="preserve">0001</t>
  </si>
  <si>
    <t xml:space="preserve">в том числе: на оплату контрактов, заключенных до начала очередного финансового года:</t>
  </si>
  <si>
    <t xml:space="preserve">на закупку товаров, работ, услуг по году начала закупки:</t>
  </si>
  <si>
    <t xml:space="preserve">V. Сведения о средствах, поступающих</t>
  </si>
  <si>
    <t xml:space="preserve">во временное распоряжение учреждения (подразделения)</t>
  </si>
  <si>
    <t xml:space="preserve">на очередной финансовый 2018 г.</t>
  </si>
  <si>
    <t xml:space="preserve">            (очередной финансовый год)</t>
  </si>
  <si>
    <t xml:space="preserve">Сумма (руб., с точностью до двух знаков после запятой - 0,00)</t>
  </si>
  <si>
    <t xml:space="preserve">010</t>
  </si>
  <si>
    <t xml:space="preserve">020</t>
  </si>
  <si>
    <t xml:space="preserve">Поступление</t>
  </si>
  <si>
    <t xml:space="preserve">030</t>
  </si>
  <si>
    <t xml:space="preserve">Выбытие</t>
  </si>
  <si>
    <t xml:space="preserve">040</t>
  </si>
  <si>
    <t xml:space="preserve">VI. Справочная информация</t>
  </si>
  <si>
    <t xml:space="preserve">Сумма (тыс. руб.)</t>
  </si>
  <si>
    <t xml:space="preserve">Объем публичных обязательств, всего:</t>
  </si>
  <si>
    <t xml:space="preserve"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</si>
  <si>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 xml:space="preserve">Комп. Питания Постановление РО №334 от 30.10.2013</t>
  </si>
  <si>
    <t xml:space="preserve">Комп. комм. услуг Закон РО №101-ОЗ от 13.09.2006</t>
  </si>
  <si>
    <t xml:space="preserve">Сироты Закон РО 47-ОЗ от 03.04.2006</t>
  </si>
  <si>
    <t xml:space="preserve">Стипендия  Постановление РО №302 от 09.10.2013</t>
  </si>
  <si>
    <t xml:space="preserve">Объем средств, поступивших во временное распоряжение, всего:</t>
  </si>
  <si>
    <t xml:space="preserve">Исполнитель ______________ ________________________________________</t>
  </si>
  <si>
    <t xml:space="preserve">Максимова М.М.</t>
  </si>
  <si>
    <t xml:space="preserve">              (подпись)            (расшифровка подписи)</t>
  </si>
  <si>
    <t xml:space="preserve">8(49136)25374</t>
  </si>
  <si>
    <t xml:space="preserve">         (телефон)</t>
  </si>
  <si>
    <t xml:space="preserve">____________________ 2018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</si>
</sst>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.5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FF0000"/>
      <name val="Times New Roman"/>
      <family val="1"/>
      <charset val="204"/>
    </font>
    <font>
      <b val="true"/>
      <sz val="11"/>
      <color rgb="FF80008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A5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19" activeCellId="0" sqref="D19"/>
    </sheetView>
  </sheetViews>
  <sheetFormatPr defaultRowHeight="15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12.71"/>
    <col collapsed="false" customWidth="true" hidden="false" outlineLevel="0" max="3" min="3" style="0" width="8.67"/>
    <col collapsed="false" customWidth="true" hidden="false" outlineLevel="0" max="4" min="4" style="0" width="14.69"/>
    <col collapsed="false" customWidth="true" hidden="false" outlineLevel="0" max="5" min="5" style="0" width="15.71"/>
    <col collapsed="false" customWidth="true" hidden="false" outlineLevel="0" max="7" min="6" style="0" width="8.67"/>
    <col collapsed="false" customWidth="true" hidden="false" outlineLevel="0" max="8" min="8" style="0" width="14.15"/>
    <col collapsed="false" customWidth="true" hidden="false" outlineLevel="0" max="1025" min="9" style="0" width="8.67"/>
  </cols>
  <sheetData>
    <row r="2" customFormat="false" ht="15" hidden="false" customHeight="false" outlineLevel="0" collapsed="false">
      <c r="A2" s="0" t="s">
        <v>0</v>
      </c>
      <c r="F2" s="0" t="s">
        <v>1</v>
      </c>
    </row>
    <row r="3" customFormat="false" ht="15" hidden="false" customHeight="false" outlineLevel="0" collapsed="false">
      <c r="A3" s="0" t="s">
        <v>2</v>
      </c>
    </row>
    <row r="4" customFormat="false" ht="15" hidden="false" customHeight="false" outlineLevel="0" collapsed="false">
      <c r="A4" s="0" t="s">
        <v>3</v>
      </c>
    </row>
    <row r="5" customFormat="false" ht="15" hidden="false" customHeight="false" outlineLevel="0" collapsed="false">
      <c r="A5" s="0" t="s">
        <v>4</v>
      </c>
      <c r="F5" s="0" t="s">
        <v>5</v>
      </c>
    </row>
    <row r="6" customFormat="false" ht="15" hidden="false" customHeight="false" outlineLevel="0" collapsed="false">
      <c r="A6" s="0" t="s">
        <v>6</v>
      </c>
    </row>
    <row r="7" customFormat="false" ht="15" hidden="false" customHeight="false" outlineLevel="0" collapsed="false">
      <c r="A7" s="1" t="s">
        <v>7</v>
      </c>
      <c r="B7" s="1"/>
      <c r="C7" s="1"/>
      <c r="D7" s="1"/>
      <c r="E7" s="1" t="s">
        <v>8</v>
      </c>
      <c r="F7" s="1"/>
      <c r="G7" s="1"/>
      <c r="H7" s="1"/>
    </row>
    <row r="8" customFormat="false" ht="15" hidden="false" customHeight="false" outlineLevel="0" collapsed="false">
      <c r="A8" s="0" t="s">
        <v>9</v>
      </c>
      <c r="F8" s="0" t="s">
        <v>10</v>
      </c>
    </row>
    <row r="9" customFormat="false" ht="13.8" hidden="false" customHeight="false" outlineLevel="0" collapsed="false">
      <c r="B9" s="0" t="s">
        <v>11</v>
      </c>
      <c r="C9" s="0" t="n">
        <v>2018</v>
      </c>
      <c r="F9" s="0" t="s">
        <v>11</v>
      </c>
      <c r="H9" s="0" t="n">
        <v>2018</v>
      </c>
    </row>
    <row r="10" customFormat="false" ht="15" hidden="false" customHeight="false" outlineLevel="0" collapsed="false">
      <c r="A10" s="0" t="s">
        <v>12</v>
      </c>
    </row>
    <row r="12" customFormat="false" ht="15" hidden="false" customHeight="false" outlineLevel="0" collapsed="false">
      <c r="A12" s="0" t="s">
        <v>13</v>
      </c>
    </row>
    <row r="13" customFormat="false" ht="15" hidden="false" customHeight="false" outlineLevel="0" collapsed="false">
      <c r="A13" s="0" t="s">
        <v>14</v>
      </c>
      <c r="B13" s="2"/>
      <c r="C13" s="2"/>
      <c r="D13" s="3" t="s">
        <v>15</v>
      </c>
      <c r="E13" s="3"/>
    </row>
    <row r="14" customFormat="false" ht="13.8" hidden="false" customHeight="false" outlineLevel="0" collapsed="false">
      <c r="A14" s="0" t="s">
        <v>16</v>
      </c>
      <c r="B14" s="1" t="s">
        <v>17</v>
      </c>
      <c r="C14" s="1"/>
      <c r="D14" s="1"/>
      <c r="E14" s="1"/>
    </row>
    <row r="16" customFormat="false" ht="15" hidden="false" customHeight="false" outlineLevel="0" collapsed="false">
      <c r="A16" s="4" t="s">
        <v>18</v>
      </c>
      <c r="D16" s="5"/>
      <c r="E16" s="5"/>
      <c r="F16" s="0" t="s">
        <v>19</v>
      </c>
      <c r="H16" s="6"/>
    </row>
    <row r="17" customFormat="false" ht="15" hidden="false" customHeight="false" outlineLevel="0" collapsed="false">
      <c r="A17" s="7" t="s">
        <v>20</v>
      </c>
      <c r="B17" s="7"/>
      <c r="C17" s="7"/>
      <c r="D17" s="7"/>
      <c r="E17" s="7"/>
      <c r="H17" s="6"/>
    </row>
    <row r="18" customFormat="false" ht="15" hidden="false" customHeight="false" outlineLevel="0" collapsed="false">
      <c r="A18" s="0" t="s">
        <v>21</v>
      </c>
      <c r="E18" s="8"/>
      <c r="F18" s="0" t="s">
        <v>22</v>
      </c>
      <c r="H18" s="9" t="n">
        <v>2520548</v>
      </c>
    </row>
    <row r="19" customFormat="false" ht="76.45" hidden="false" customHeight="true" outlineLevel="0" collapsed="false">
      <c r="A19" s="0" t="s">
        <v>23</v>
      </c>
      <c r="D19" s="10" t="s">
        <v>24</v>
      </c>
      <c r="E19" s="10"/>
      <c r="F19" s="0" t="s">
        <v>25</v>
      </c>
      <c r="H19" s="9" t="n">
        <v>274</v>
      </c>
    </row>
    <row r="20" customFormat="false" ht="15" hidden="false" customHeight="false" outlineLevel="0" collapsed="false">
      <c r="A20" s="0" t="s">
        <v>26</v>
      </c>
      <c r="D20" s="11"/>
      <c r="E20" s="11" t="n">
        <v>391537</v>
      </c>
      <c r="F20" s="0" t="s">
        <v>27</v>
      </c>
      <c r="H20" s="6" t="n">
        <v>61258836000</v>
      </c>
    </row>
    <row r="21" customFormat="false" ht="15" hidden="false" customHeight="false" outlineLevel="0" collapsed="false">
      <c r="A21" s="7" t="s">
        <v>28</v>
      </c>
      <c r="B21" s="7"/>
      <c r="C21" s="7"/>
      <c r="D21" s="7"/>
      <c r="E21" s="7"/>
      <c r="H21" s="6"/>
    </row>
    <row r="22" customFormat="false" ht="15" hidden="false" customHeight="false" outlineLevel="0" collapsed="false">
      <c r="A22" s="0" t="s">
        <v>29</v>
      </c>
      <c r="D22" s="8"/>
      <c r="E22" s="8"/>
      <c r="H22" s="6"/>
    </row>
    <row r="23" customFormat="false" ht="15" hidden="false" customHeight="false" outlineLevel="0" collapsed="false">
      <c r="A23" s="0" t="s">
        <v>30</v>
      </c>
      <c r="B23" s="5" t="n">
        <v>6225009050</v>
      </c>
      <c r="C23" s="5"/>
      <c r="D23" s="5"/>
      <c r="E23" s="5"/>
      <c r="H23" s="6"/>
    </row>
    <row r="24" customFormat="false" ht="15" hidden="false" customHeight="false" outlineLevel="0" collapsed="false">
      <c r="A24" s="0" t="s">
        <v>31</v>
      </c>
      <c r="F24" s="0" t="s">
        <v>32</v>
      </c>
      <c r="H24" s="9"/>
    </row>
    <row r="25" customFormat="false" ht="15" hidden="false" customHeight="false" outlineLevel="0" collapsed="false">
      <c r="A25" s="0" t="s">
        <v>33</v>
      </c>
      <c r="F25" s="0" t="s">
        <v>34</v>
      </c>
      <c r="H25" s="9" t="n">
        <v>643</v>
      </c>
    </row>
    <row r="26" customFormat="false" ht="1.5" hidden="false" customHeight="true" outlineLevel="0" collapsed="false">
      <c r="A26" s="0" t="s">
        <v>35</v>
      </c>
    </row>
    <row r="28" customFormat="false" ht="15" hidden="false" customHeight="false" outlineLevel="0" collapsed="false">
      <c r="A28" s="0" t="s">
        <v>36</v>
      </c>
    </row>
    <row r="30" customFormat="false" ht="15" hidden="false" customHeight="false" outlineLevel="0" collapsed="false">
      <c r="A30" s="0" t="s">
        <v>37</v>
      </c>
    </row>
    <row r="31" customFormat="false" ht="15" hidden="false" customHeight="true" outlineLevel="0" collapsed="false">
      <c r="A31" s="12" t="s">
        <v>38</v>
      </c>
      <c r="B31" s="12"/>
      <c r="C31" s="12"/>
      <c r="D31" s="12"/>
      <c r="E31" s="12"/>
      <c r="F31" s="12"/>
      <c r="G31" s="12"/>
    </row>
    <row r="32" customFormat="false" ht="150.75" hidden="false" customHeight="true" outlineLevel="0" collapsed="false">
      <c r="A32" s="12"/>
      <c r="B32" s="12"/>
      <c r="C32" s="12"/>
      <c r="D32" s="12"/>
      <c r="E32" s="12"/>
      <c r="F32" s="12"/>
      <c r="G32" s="12"/>
    </row>
    <row r="33" customFormat="false" ht="15" hidden="false" customHeight="false" outlineLevel="0" collapsed="false">
      <c r="A33" s="0" t="s">
        <v>39</v>
      </c>
    </row>
    <row r="34" customFormat="false" ht="15" hidden="false" customHeight="false" outlineLevel="0" collapsed="false">
      <c r="A34" s="0" t="s">
        <v>40</v>
      </c>
      <c r="E34" s="5"/>
      <c r="F34" s="5"/>
      <c r="G34" s="5"/>
    </row>
    <row r="35" customFormat="false" ht="101.25" hidden="false" customHeight="true" outlineLevel="0" collapsed="false">
      <c r="A35" s="13" t="s">
        <v>41</v>
      </c>
      <c r="B35" s="13"/>
      <c r="C35" s="13"/>
      <c r="D35" s="13"/>
      <c r="E35" s="13"/>
      <c r="F35" s="13"/>
      <c r="G35" s="13"/>
    </row>
    <row r="36" customFormat="false" ht="15" hidden="false" customHeight="false" outlineLevel="0" collapsed="false">
      <c r="A36" s="0" t="s">
        <v>42</v>
      </c>
    </row>
    <row r="37" customFormat="false" ht="15" hidden="false" customHeight="false" outlineLevel="0" collapsed="false">
      <c r="A37" s="0" t="s">
        <v>43</v>
      </c>
    </row>
    <row r="38" customFormat="false" ht="15" hidden="false" customHeight="false" outlineLevel="0" collapsed="false">
      <c r="A38" s="0" t="s">
        <v>44</v>
      </c>
    </row>
    <row r="39" customFormat="false" ht="199.5" hidden="false" customHeight="true" outlineLevel="0" collapsed="false">
      <c r="A39" s="13" t="s">
        <v>45</v>
      </c>
      <c r="B39" s="13"/>
      <c r="C39" s="13"/>
      <c r="D39" s="13"/>
      <c r="E39" s="13"/>
      <c r="F39" s="13"/>
      <c r="G39" s="13"/>
      <c r="H39" s="1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customFormat="false" ht="15" hidden="false" customHeight="true" outlineLevel="0" collapsed="false">
      <c r="A40" s="13"/>
      <c r="B40" s="13"/>
      <c r="C40" s="13"/>
      <c r="D40" s="13"/>
      <c r="E40" s="13"/>
      <c r="F40" s="13"/>
      <c r="G40" s="13"/>
      <c r="H40" s="14"/>
    </row>
    <row r="41" customFormat="false" ht="15" hidden="false" customHeight="false" outlineLevel="0" collapsed="false">
      <c r="A41" s="0" t="s">
        <v>46</v>
      </c>
    </row>
    <row r="42" customFormat="false" ht="15" hidden="false" customHeight="false" outlineLevel="0" collapsed="false">
      <c r="A42" s="0" t="s">
        <v>47</v>
      </c>
      <c r="D42" s="0" t="n">
        <v>75090547.31</v>
      </c>
    </row>
    <row r="43" customFormat="false" ht="15" hidden="false" customHeight="false" outlineLevel="0" collapsed="false">
      <c r="A43" s="0" t="s">
        <v>48</v>
      </c>
    </row>
    <row r="44" customFormat="false" ht="15" hidden="false" customHeight="false" outlineLevel="0" collapsed="false">
      <c r="A44" s="0" t="s">
        <v>49</v>
      </c>
    </row>
    <row r="45" customFormat="false" ht="14.45" hidden="false" customHeight="true" outlineLevel="0" collapsed="false">
      <c r="A45" s="0" t="s">
        <v>50</v>
      </c>
      <c r="B45" s="0" t="n">
        <v>75090547.31</v>
      </c>
    </row>
    <row r="46" customFormat="false" ht="15" hidden="false" customHeight="false" outlineLevel="0" collapsed="false">
      <c r="A46" s="0" t="s">
        <v>51</v>
      </c>
    </row>
    <row r="47" customFormat="false" ht="15" hidden="false" customHeight="false" outlineLevel="0" collapsed="false">
      <c r="A47" s="0" t="s">
        <v>52</v>
      </c>
    </row>
    <row r="48" customFormat="false" ht="18.6" hidden="false" customHeight="true" outlineLevel="0" collapsed="false">
      <c r="A48" s="0" t="s">
        <v>50</v>
      </c>
      <c r="D48" s="0" t="n">
        <v>71891959.52</v>
      </c>
    </row>
    <row r="49" customFormat="false" ht="15" hidden="false" customHeight="false" outlineLevel="0" collapsed="false">
      <c r="A49" s="0" t="s">
        <v>53</v>
      </c>
    </row>
    <row r="50" customFormat="false" ht="15" hidden="false" customHeight="false" outlineLevel="0" collapsed="false">
      <c r="A50" s="0" t="s">
        <v>54</v>
      </c>
    </row>
    <row r="51" customFormat="false" ht="15" hidden="false" customHeight="false" outlineLevel="0" collapsed="false">
      <c r="A51" s="0" t="s">
        <v>55</v>
      </c>
      <c r="D51" s="0" t="n">
        <v>3198587.79</v>
      </c>
    </row>
    <row r="52" customFormat="false" ht="15" hidden="false" customHeight="false" outlineLevel="0" collapsed="false">
      <c r="A52" s="0" t="s">
        <v>56</v>
      </c>
    </row>
    <row r="53" customFormat="false" ht="15" hidden="false" customHeight="false" outlineLevel="0" collapsed="false">
      <c r="A53" s="0" t="s">
        <v>57</v>
      </c>
      <c r="B53" s="0" t="n">
        <v>9672405.96</v>
      </c>
    </row>
    <row r="54" customFormat="false" ht="15" hidden="false" customHeight="false" outlineLevel="0" collapsed="false">
      <c r="A54" s="0" t="s">
        <v>58</v>
      </c>
    </row>
    <row r="55" customFormat="false" ht="15" hidden="false" customHeight="false" outlineLevel="0" collapsed="false">
      <c r="A55" s="0" t="s">
        <v>55</v>
      </c>
      <c r="B55" s="0" t="n">
        <v>12898775.35</v>
      </c>
    </row>
  </sheetData>
  <mergeCells count="19">
    <mergeCell ref="A7:D7"/>
    <mergeCell ref="E7:H7"/>
    <mergeCell ref="B13:C13"/>
    <mergeCell ref="D13:E13"/>
    <mergeCell ref="B14:E14"/>
    <mergeCell ref="D16:E16"/>
    <mergeCell ref="H16:H17"/>
    <mergeCell ref="A17:E17"/>
    <mergeCell ref="D19:E19"/>
    <mergeCell ref="H20:H21"/>
    <mergeCell ref="A21:E21"/>
    <mergeCell ref="H22:H23"/>
    <mergeCell ref="B23:E23"/>
    <mergeCell ref="A31:G32"/>
    <mergeCell ref="E34:G34"/>
    <mergeCell ref="A35:G35"/>
    <mergeCell ref="A39:G39"/>
    <mergeCell ref="I39:AA39"/>
    <mergeCell ref="A40:G40"/>
  </mergeCells>
  <printOptions headings="false" gridLines="false" gridLinesSet="true" horizontalCentered="false" verticalCentered="false"/>
  <pageMargins left="0.196527777777778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C32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C30" activeCellId="0" sqref="C30"/>
    </sheetView>
  </sheetViews>
  <sheetFormatPr defaultRowHeight="15" outlineLevelRow="0" outlineLevelCol="0"/>
  <cols>
    <col collapsed="false" customWidth="true" hidden="false" outlineLevel="0" max="1" min="1" style="0" width="3.86"/>
    <col collapsed="false" customWidth="true" hidden="false" outlineLevel="0" max="2" min="2" style="0" width="60"/>
    <col collapsed="false" customWidth="true" hidden="false" outlineLevel="0" max="3" min="3" style="0" width="19"/>
    <col collapsed="false" customWidth="true" hidden="false" outlineLevel="0" max="1025" min="4" style="0" width="8.67"/>
  </cols>
  <sheetData>
    <row r="2" customFormat="false" ht="18.75" hidden="false" customHeight="false" outlineLevel="0" collapsed="false">
      <c r="B2" s="15" t="s">
        <v>59</v>
      </c>
      <c r="C2" s="16"/>
    </row>
    <row r="3" customFormat="false" ht="15.75" hidden="false" customHeight="false" outlineLevel="0" collapsed="false">
      <c r="B3" s="16"/>
      <c r="C3" s="16"/>
    </row>
    <row r="4" customFormat="false" ht="24" hidden="false" customHeight="true" outlineLevel="0" collapsed="false">
      <c r="B4" s="17" t="s">
        <v>60</v>
      </c>
      <c r="C4" s="18" t="s">
        <v>61</v>
      </c>
    </row>
    <row r="5" customFormat="false" ht="20.45" hidden="false" customHeight="true" outlineLevel="0" collapsed="false">
      <c r="B5" s="17" t="s">
        <v>62</v>
      </c>
      <c r="C5" s="18" t="n">
        <v>75090547.31</v>
      </c>
    </row>
    <row r="6" customFormat="false" ht="15.7" hidden="false" customHeight="false" outlineLevel="0" collapsed="false">
      <c r="B6" s="17" t="s">
        <v>63</v>
      </c>
      <c r="C6" s="18" t="n">
        <v>52519366</v>
      </c>
    </row>
    <row r="7" customFormat="false" ht="40.15" hidden="false" customHeight="true" outlineLevel="0" collapsed="false">
      <c r="B7" s="17" t="s">
        <v>64</v>
      </c>
      <c r="C7" s="18" t="n">
        <v>52519366</v>
      </c>
    </row>
    <row r="8" customFormat="false" ht="15.7" hidden="false" customHeight="false" outlineLevel="0" collapsed="false">
      <c r="B8" s="17" t="s">
        <v>65</v>
      </c>
      <c r="C8" s="18" t="n">
        <v>31417579.32</v>
      </c>
    </row>
    <row r="9" customFormat="false" ht="48" hidden="false" customHeight="true" outlineLevel="0" collapsed="false">
      <c r="B9" s="17" t="s">
        <v>66</v>
      </c>
      <c r="C9" s="18" t="n">
        <v>21101786.68</v>
      </c>
    </row>
    <row r="10" customFormat="false" ht="15.7" hidden="false" customHeight="false" outlineLevel="0" collapsed="false">
      <c r="B10" s="17" t="s">
        <v>67</v>
      </c>
      <c r="C10" s="18"/>
    </row>
    <row r="11" customFormat="false" ht="45" hidden="false" customHeight="true" outlineLevel="0" collapsed="false">
      <c r="B11" s="17" t="s">
        <v>68</v>
      </c>
      <c r="C11" s="18" t="n">
        <v>12898775.35</v>
      </c>
    </row>
    <row r="12" customFormat="false" ht="15.7" hidden="false" customHeight="false" outlineLevel="0" collapsed="false">
      <c r="B12" s="17" t="s">
        <v>65</v>
      </c>
      <c r="C12" s="18" t="n">
        <v>12691775.35</v>
      </c>
    </row>
    <row r="13" customFormat="false" ht="34.9" hidden="false" customHeight="true" outlineLevel="0" collapsed="false">
      <c r="B13" s="17" t="s">
        <v>69</v>
      </c>
      <c r="C13" s="18" t="n">
        <v>207000</v>
      </c>
    </row>
    <row r="14" customFormat="false" ht="25.15" hidden="false" customHeight="true" outlineLevel="0" collapsed="false">
      <c r="B14" s="17" t="s">
        <v>70</v>
      </c>
      <c r="C14" s="18"/>
    </row>
    <row r="15" customFormat="false" ht="15.75" hidden="false" customHeight="false" outlineLevel="0" collapsed="false">
      <c r="B15" s="17" t="s">
        <v>63</v>
      </c>
      <c r="C15" s="18"/>
    </row>
    <row r="16" customFormat="false" ht="25.15" hidden="false" customHeight="true" outlineLevel="0" collapsed="false">
      <c r="B16" s="17" t="s">
        <v>71</v>
      </c>
      <c r="C16" s="18" t="n">
        <v>611003.83</v>
      </c>
    </row>
    <row r="17" customFormat="false" ht="15.75" hidden="false" customHeight="false" outlineLevel="0" collapsed="false">
      <c r="B17" s="17" t="s">
        <v>65</v>
      </c>
      <c r="C17" s="18"/>
    </row>
    <row r="18" customFormat="false" ht="15.75" hidden="false" customHeight="false" outlineLevel="0" collapsed="false">
      <c r="B18" s="17" t="s">
        <v>72</v>
      </c>
      <c r="C18" s="18" t="n">
        <v>611003.83</v>
      </c>
    </row>
    <row r="19" customFormat="false" ht="40.15" hidden="false" customHeight="true" outlineLevel="0" collapsed="false">
      <c r="B19" s="17" t="s">
        <v>73</v>
      </c>
      <c r="C19" s="18"/>
    </row>
    <row r="20" customFormat="false" ht="18.6" hidden="false" customHeight="true" outlineLevel="0" collapsed="false">
      <c r="B20" s="17"/>
      <c r="C20" s="18"/>
    </row>
    <row r="21" customFormat="false" ht="15.75" hidden="false" customHeight="false" outlineLevel="0" collapsed="false">
      <c r="B21" s="17" t="s">
        <v>74</v>
      </c>
      <c r="C21" s="18"/>
    </row>
    <row r="22" customFormat="false" ht="15.75" hidden="false" customHeight="false" outlineLevel="0" collapsed="false">
      <c r="B22" s="17"/>
      <c r="C22" s="18"/>
    </row>
    <row r="23" customFormat="false" ht="15.75" hidden="false" customHeight="false" outlineLevel="0" collapsed="false">
      <c r="B23" s="17" t="s">
        <v>75</v>
      </c>
      <c r="C23" s="18" t="n">
        <v>2746.65</v>
      </c>
    </row>
    <row r="24" customFormat="false" ht="15.75" hidden="false" customHeight="false" outlineLevel="0" collapsed="false">
      <c r="B24" s="17"/>
      <c r="C24" s="18"/>
    </row>
    <row r="25" customFormat="false" ht="15.75" hidden="false" customHeight="false" outlineLevel="0" collapsed="false">
      <c r="B25" s="17" t="s">
        <v>76</v>
      </c>
      <c r="C25" s="18" t="n">
        <v>324440.95</v>
      </c>
    </row>
    <row r="26" customFormat="false" ht="15.75" hidden="false" customHeight="false" outlineLevel="0" collapsed="false">
      <c r="B26" s="17"/>
      <c r="C26" s="18"/>
    </row>
    <row r="27" customFormat="false" ht="19.9" hidden="false" customHeight="true" outlineLevel="0" collapsed="false">
      <c r="B27" s="17" t="s">
        <v>77</v>
      </c>
      <c r="C27" s="18"/>
    </row>
    <row r="28" customFormat="false" ht="15.75" hidden="false" customHeight="false" outlineLevel="0" collapsed="false">
      <c r="B28" s="17" t="s">
        <v>63</v>
      </c>
      <c r="C28" s="18"/>
    </row>
    <row r="29" customFormat="false" ht="21.6" hidden="false" customHeight="true" outlineLevel="0" collapsed="false">
      <c r="B29" s="17" t="s">
        <v>78</v>
      </c>
      <c r="C29" s="18"/>
    </row>
    <row r="30" customFormat="false" ht="15.65" hidden="false" customHeight="false" outlineLevel="0" collapsed="false">
      <c r="B30" s="17" t="s">
        <v>79</v>
      </c>
      <c r="C30" s="18"/>
    </row>
    <row r="31" customFormat="false" ht="15.75" hidden="false" customHeight="false" outlineLevel="0" collapsed="false">
      <c r="B31" s="17" t="s">
        <v>80</v>
      </c>
      <c r="C31" s="18"/>
    </row>
    <row r="32" customFormat="false" ht="15.75" hidden="false" customHeight="false" outlineLevel="0" collapsed="false">
      <c r="B32" s="17"/>
      <c r="C32" s="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59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C49" activeCellId="0" sqref="C49"/>
    </sheetView>
  </sheetViews>
  <sheetFormatPr defaultRowHeight="15" outlineLevelRow="0" outlineLevelCol="0"/>
  <cols>
    <col collapsed="false" customWidth="true" hidden="false" outlineLevel="0" max="1" min="1" style="16" width="31.86"/>
    <col collapsed="false" customWidth="true" hidden="false" outlineLevel="0" max="2" min="2" style="16" width="5.7"/>
    <col collapsed="false" customWidth="true" hidden="false" outlineLevel="0" max="3" min="3" style="16" width="6.2"/>
    <col collapsed="false" customWidth="true" hidden="false" outlineLevel="0" max="4" min="4" style="16" width="13.26"/>
    <col collapsed="false" customWidth="true" hidden="false" outlineLevel="0" max="5" min="5" style="16" width="12.83"/>
    <col collapsed="false" customWidth="true" hidden="false" outlineLevel="0" max="6" min="6" style="16" width="8.6"/>
    <col collapsed="false" customWidth="true" hidden="false" outlineLevel="0" max="7" min="7" style="16" width="3.86"/>
    <col collapsed="false" customWidth="true" hidden="false" outlineLevel="0" max="8" min="8" style="16" width="4.1"/>
    <col collapsed="false" customWidth="true" hidden="false" outlineLevel="0" max="9" min="9" style="16" width="11.99"/>
    <col collapsed="false" customWidth="true" hidden="false" outlineLevel="0" max="10" min="10" style="16" width="6.2"/>
    <col collapsed="false" customWidth="true" hidden="false" outlineLevel="0" max="1025" min="11" style="16" width="8.86"/>
  </cols>
  <sheetData>
    <row r="1" customFormat="false" ht="8.45" hidden="false" customHeight="true" outlineLevel="0" collapsed="false"/>
    <row r="2" customFormat="false" ht="18.75" hidden="false" customHeight="false" outlineLevel="0" collapsed="false">
      <c r="A2" s="15"/>
      <c r="B2" s="15" t="s">
        <v>81</v>
      </c>
      <c r="C2" s="15"/>
      <c r="D2" s="15"/>
      <c r="E2" s="15"/>
    </row>
    <row r="3" customFormat="false" ht="18.75" hidden="false" customHeight="false" outlineLevel="0" collapsed="false">
      <c r="A3" s="15"/>
      <c r="B3" s="15" t="s">
        <v>82</v>
      </c>
      <c r="C3" s="15"/>
      <c r="D3" s="15"/>
      <c r="E3" s="19" t="s">
        <v>83</v>
      </c>
    </row>
    <row r="4" customFormat="false" ht="7.15" hidden="false" customHeight="true" outlineLevel="0" collapsed="false"/>
    <row r="5" customFormat="false" ht="30.6" hidden="false" customHeight="true" outlineLevel="0" collapsed="false">
      <c r="A5" s="20" t="s">
        <v>60</v>
      </c>
      <c r="B5" s="20" t="s">
        <v>84</v>
      </c>
      <c r="C5" s="21" t="s">
        <v>85</v>
      </c>
      <c r="D5" s="20" t="s">
        <v>86</v>
      </c>
      <c r="E5" s="20"/>
      <c r="F5" s="20"/>
      <c r="G5" s="20"/>
      <c r="H5" s="20"/>
      <c r="I5" s="20"/>
      <c r="J5" s="20"/>
    </row>
    <row r="6" customFormat="false" ht="14.45" hidden="false" customHeight="true" outlineLevel="0" collapsed="false">
      <c r="A6" s="20"/>
      <c r="B6" s="20"/>
      <c r="C6" s="20"/>
      <c r="D6" s="22" t="s">
        <v>87</v>
      </c>
      <c r="E6" s="22" t="s">
        <v>65</v>
      </c>
      <c r="F6" s="22"/>
      <c r="G6" s="22"/>
      <c r="H6" s="22"/>
      <c r="I6" s="22"/>
      <c r="J6" s="22"/>
    </row>
    <row r="7" customFormat="false" ht="72" hidden="false" customHeight="true" outlineLevel="0" collapsed="false">
      <c r="A7" s="20"/>
      <c r="B7" s="20"/>
      <c r="C7" s="20"/>
      <c r="D7" s="22"/>
      <c r="E7" s="20" t="s">
        <v>88</v>
      </c>
      <c r="F7" s="20" t="s">
        <v>89</v>
      </c>
      <c r="G7" s="20" t="s">
        <v>90</v>
      </c>
      <c r="H7" s="20" t="s">
        <v>91</v>
      </c>
      <c r="I7" s="21" t="s">
        <v>92</v>
      </c>
      <c r="J7" s="21"/>
    </row>
    <row r="8" customFormat="false" ht="53.45" hidden="false" customHeight="true" outlineLevel="0" collapsed="false">
      <c r="A8" s="20"/>
      <c r="B8" s="20"/>
      <c r="C8" s="20"/>
      <c r="D8" s="22"/>
      <c r="E8" s="20"/>
      <c r="F8" s="20"/>
      <c r="G8" s="20"/>
      <c r="H8" s="20"/>
      <c r="I8" s="18" t="s">
        <v>93</v>
      </c>
      <c r="J8" s="23" t="s">
        <v>94</v>
      </c>
    </row>
    <row r="9" customFormat="false" ht="12.6" hidden="false" customHeight="true" outlineLevel="0" collapsed="false">
      <c r="A9" s="24" t="n">
        <v>1</v>
      </c>
      <c r="B9" s="24" t="n">
        <v>2</v>
      </c>
      <c r="C9" s="24" t="n">
        <v>3</v>
      </c>
      <c r="D9" s="24" t="n">
        <v>4</v>
      </c>
      <c r="E9" s="24" t="n">
        <v>5</v>
      </c>
      <c r="F9" s="24" t="n">
        <v>6</v>
      </c>
      <c r="G9" s="24" t="n">
        <v>7</v>
      </c>
      <c r="H9" s="24" t="n">
        <v>8</v>
      </c>
      <c r="I9" s="24" t="n">
        <v>9</v>
      </c>
      <c r="J9" s="24" t="n">
        <v>10</v>
      </c>
    </row>
    <row r="10" customFormat="false" ht="15" hidden="false" customHeight="false" outlineLevel="0" collapsed="false">
      <c r="A10" s="25" t="s">
        <v>95</v>
      </c>
      <c r="B10" s="26" t="n">
        <v>100</v>
      </c>
      <c r="C10" s="22" t="s">
        <v>96</v>
      </c>
      <c r="D10" s="27" t="n">
        <f aca="false">E10+F10+I10</f>
        <v>33166323.42</v>
      </c>
      <c r="E10" s="27" t="n">
        <f aca="false">E13</f>
        <v>26946323.42</v>
      </c>
      <c r="F10" s="27"/>
      <c r="G10" s="27" t="n">
        <f aca="false">G19</f>
        <v>0</v>
      </c>
      <c r="H10" s="27" t="n">
        <f aca="false">H13</f>
        <v>0</v>
      </c>
      <c r="I10" s="27" t="n">
        <f aca="false">I11+I13+I22</f>
        <v>6220000</v>
      </c>
      <c r="J10" s="27" t="n">
        <f aca="false">J13+J20</f>
        <v>0</v>
      </c>
    </row>
    <row r="11" customFormat="false" ht="30" hidden="false" customHeight="true" outlineLevel="0" collapsed="false">
      <c r="A11" s="26" t="s">
        <v>97</v>
      </c>
      <c r="B11" s="26" t="n">
        <v>110</v>
      </c>
      <c r="C11" s="28" t="n">
        <v>120</v>
      </c>
      <c r="D11" s="27" t="n">
        <f aca="false">SUM(E11:I12)</f>
        <v>220000</v>
      </c>
      <c r="E11" s="22" t="s">
        <v>96</v>
      </c>
      <c r="F11" s="22" t="s">
        <v>96</v>
      </c>
      <c r="G11" s="22" t="s">
        <v>96</v>
      </c>
      <c r="H11" s="22" t="s">
        <v>96</v>
      </c>
      <c r="I11" s="22" t="n">
        <v>220000</v>
      </c>
      <c r="J11" s="22" t="s">
        <v>96</v>
      </c>
    </row>
    <row r="12" customFormat="false" ht="10.15" hidden="false" customHeight="true" outlineLevel="0" collapsed="false">
      <c r="A12" s="26"/>
      <c r="B12" s="26"/>
      <c r="C12" s="29"/>
      <c r="D12" s="27"/>
      <c r="E12" s="18"/>
      <c r="F12" s="18"/>
      <c r="G12" s="18"/>
      <c r="H12" s="18"/>
      <c r="I12" s="18"/>
      <c r="J12" s="18"/>
    </row>
    <row r="13" customFormat="false" ht="25.15" hidden="false" customHeight="true" outlineLevel="0" collapsed="false">
      <c r="A13" s="26" t="s">
        <v>98</v>
      </c>
      <c r="B13" s="26" t="n">
        <v>120</v>
      </c>
      <c r="C13" s="28" t="n">
        <v>130</v>
      </c>
      <c r="D13" s="27" t="n">
        <f aca="false">D14+D15+D18+D22</f>
        <v>32946323.42</v>
      </c>
      <c r="E13" s="27" t="n">
        <f aca="false">E14</f>
        <v>26946323.42</v>
      </c>
      <c r="F13" s="22" t="s">
        <v>96</v>
      </c>
      <c r="G13" s="22" t="s">
        <v>96</v>
      </c>
      <c r="H13" s="18"/>
      <c r="I13" s="18" t="n">
        <v>3000000</v>
      </c>
      <c r="J13" s="18"/>
    </row>
    <row r="14" customFormat="false" ht="17.25" hidden="false" customHeight="true" outlineLevel="0" collapsed="false">
      <c r="A14" s="26" t="s">
        <v>99</v>
      </c>
      <c r="B14" s="26"/>
      <c r="C14" s="28"/>
      <c r="D14" s="27" t="n">
        <f aca="false">E14+F14+I14</f>
        <v>26946323.42</v>
      </c>
      <c r="E14" s="27" t="n">
        <v>26946323.42</v>
      </c>
      <c r="F14" s="22"/>
      <c r="G14" s="22"/>
      <c r="H14" s="18"/>
      <c r="I14" s="18"/>
      <c r="J14" s="18"/>
    </row>
    <row r="15" customFormat="false" ht="12.75" hidden="false" customHeight="true" outlineLevel="0" collapsed="false">
      <c r="A15" s="30" t="s">
        <v>100</v>
      </c>
      <c r="B15" s="26"/>
      <c r="C15" s="29"/>
      <c r="D15" s="27" t="n">
        <f aca="false">E15+F15+I15</f>
        <v>3000000</v>
      </c>
      <c r="E15" s="18"/>
      <c r="F15" s="18"/>
      <c r="G15" s="18"/>
      <c r="H15" s="18"/>
      <c r="I15" s="18" t="n">
        <v>3000000</v>
      </c>
      <c r="J15" s="18"/>
    </row>
    <row r="16" customFormat="false" ht="30" hidden="false" customHeight="true" outlineLevel="0" collapsed="false">
      <c r="A16" s="26" t="s">
        <v>101</v>
      </c>
      <c r="B16" s="26" t="n">
        <v>130</v>
      </c>
      <c r="C16" s="28"/>
      <c r="D16" s="27" t="n">
        <f aca="false">SUM(E16:I17)</f>
        <v>0</v>
      </c>
      <c r="E16" s="22" t="s">
        <v>96</v>
      </c>
      <c r="F16" s="22" t="s">
        <v>96</v>
      </c>
      <c r="G16" s="22" t="s">
        <v>96</v>
      </c>
      <c r="H16" s="22" t="s">
        <v>96</v>
      </c>
      <c r="I16" s="22"/>
      <c r="J16" s="22" t="s">
        <v>96</v>
      </c>
    </row>
    <row r="17" customFormat="false" ht="7.15" hidden="false" customHeight="true" outlineLevel="0" collapsed="false">
      <c r="A17" s="26"/>
      <c r="B17" s="26"/>
      <c r="C17" s="29"/>
      <c r="D17" s="27"/>
      <c r="E17" s="18"/>
      <c r="F17" s="18"/>
      <c r="G17" s="18"/>
      <c r="H17" s="18"/>
      <c r="I17" s="18"/>
      <c r="J17" s="18"/>
    </row>
    <row r="18" customFormat="false" ht="31.5" hidden="false" customHeight="true" outlineLevel="0" collapsed="false">
      <c r="A18" s="26" t="s">
        <v>102</v>
      </c>
      <c r="B18" s="26" t="n">
        <v>140</v>
      </c>
      <c r="C18" s="28"/>
      <c r="D18" s="27" t="n">
        <f aca="false">SUM(E18:I19)</f>
        <v>0</v>
      </c>
      <c r="E18" s="22" t="s">
        <v>96</v>
      </c>
      <c r="F18" s="22" t="s">
        <v>96</v>
      </c>
      <c r="G18" s="22" t="s">
        <v>96</v>
      </c>
      <c r="H18" s="22" t="s">
        <v>96</v>
      </c>
      <c r="I18" s="22"/>
      <c r="J18" s="22" t="s">
        <v>96</v>
      </c>
    </row>
    <row r="19" customFormat="false" ht="31.15" hidden="false" customHeight="true" outlineLevel="0" collapsed="false">
      <c r="A19" s="26" t="s">
        <v>103</v>
      </c>
      <c r="B19" s="26" t="n">
        <v>150</v>
      </c>
      <c r="C19" s="28" t="n">
        <v>180</v>
      </c>
      <c r="D19" s="27"/>
      <c r="E19" s="22" t="s">
        <v>96</v>
      </c>
      <c r="F19" s="18"/>
      <c r="G19" s="18"/>
      <c r="H19" s="22" t="s">
        <v>96</v>
      </c>
      <c r="I19" s="22" t="s">
        <v>96</v>
      </c>
      <c r="J19" s="22" t="s">
        <v>96</v>
      </c>
    </row>
    <row r="20" customFormat="false" ht="15" hidden="false" customHeight="false" outlineLevel="0" collapsed="false">
      <c r="A20" s="26" t="s">
        <v>104</v>
      </c>
      <c r="B20" s="26" t="n">
        <v>160</v>
      </c>
      <c r="C20" s="28"/>
      <c r="D20" s="27"/>
      <c r="E20" s="22" t="s">
        <v>96</v>
      </c>
      <c r="F20" s="22" t="s">
        <v>96</v>
      </c>
      <c r="G20" s="22" t="s">
        <v>96</v>
      </c>
      <c r="H20" s="22" t="s">
        <v>96</v>
      </c>
      <c r="I20" s="18"/>
      <c r="J20" s="18"/>
    </row>
    <row r="21" customFormat="false" ht="15" hidden="false" customHeight="false" outlineLevel="0" collapsed="false">
      <c r="A21" s="26" t="s">
        <v>105</v>
      </c>
      <c r="B21" s="26" t="n">
        <v>180</v>
      </c>
      <c r="C21" s="31" t="s">
        <v>106</v>
      </c>
      <c r="D21" s="27" t="n">
        <v>0</v>
      </c>
      <c r="E21" s="22" t="s">
        <v>96</v>
      </c>
      <c r="F21" s="22" t="s">
        <v>96</v>
      </c>
      <c r="G21" s="22" t="s">
        <v>96</v>
      </c>
      <c r="H21" s="22" t="s">
        <v>96</v>
      </c>
      <c r="I21" s="18" t="n">
        <v>0</v>
      </c>
      <c r="J21" s="22" t="s">
        <v>96</v>
      </c>
    </row>
    <row r="22" customFormat="false" ht="18" hidden="false" customHeight="true" outlineLevel="0" collapsed="false">
      <c r="A22" s="26" t="s">
        <v>107</v>
      </c>
      <c r="B22" s="26" t="n">
        <v>190</v>
      </c>
      <c r="C22" s="29" t="n">
        <v>440</v>
      </c>
      <c r="D22" s="27" t="n">
        <f aca="false">E22+F22+I22</f>
        <v>3000000</v>
      </c>
      <c r="E22" s="18"/>
      <c r="F22" s="18"/>
      <c r="G22" s="18"/>
      <c r="H22" s="18"/>
      <c r="I22" s="18" t="n">
        <v>3000000</v>
      </c>
      <c r="J22" s="18"/>
    </row>
    <row r="23" customFormat="false" ht="15" hidden="false" customHeight="false" outlineLevel="0" collapsed="false">
      <c r="A23" s="25" t="s">
        <v>108</v>
      </c>
      <c r="B23" s="26" t="n">
        <v>200</v>
      </c>
      <c r="C23" s="31" t="s">
        <v>106</v>
      </c>
      <c r="D23" s="27" t="n">
        <f aca="false">D24+D28+D32+D33+D41</f>
        <v>33777327.25</v>
      </c>
      <c r="E23" s="27" t="n">
        <f aca="false">E24+E28+E32+E33+E41</f>
        <v>26946323.42</v>
      </c>
      <c r="F23" s="27"/>
      <c r="G23" s="32"/>
      <c r="H23" s="32" t="n">
        <f aca="false">H24+H28+H33+H38+H40+H41</f>
        <v>0</v>
      </c>
      <c r="I23" s="27" t="n">
        <f aca="false">I24+I28+I32+I33+I41</f>
        <v>6831003.83</v>
      </c>
      <c r="J23" s="32" t="n">
        <f aca="false">J24+J28+J33+J38+J40+J41</f>
        <v>0</v>
      </c>
    </row>
    <row r="24" customFormat="false" ht="28.9" hidden="false" customHeight="true" outlineLevel="0" collapsed="false">
      <c r="A24" s="26" t="s">
        <v>109</v>
      </c>
      <c r="B24" s="26" t="n">
        <v>210</v>
      </c>
      <c r="C24" s="33"/>
      <c r="D24" s="18" t="n">
        <f aca="false">D25+D26+D27</f>
        <v>19499990.75</v>
      </c>
      <c r="E24" s="18" t="n">
        <f aca="false">E25+E26+E27</f>
        <v>18067790.75</v>
      </c>
      <c r="F24" s="18"/>
      <c r="G24" s="18"/>
      <c r="H24" s="18"/>
      <c r="I24" s="18" t="n">
        <f aca="false">I25+I26+I27</f>
        <v>1432200</v>
      </c>
      <c r="J24" s="18"/>
    </row>
    <row r="25" customFormat="false" ht="19.5" hidden="false" customHeight="true" outlineLevel="0" collapsed="false">
      <c r="A25" s="34" t="s">
        <v>110</v>
      </c>
      <c r="B25" s="34" t="n">
        <v>211</v>
      </c>
      <c r="C25" s="33" t="n">
        <v>111</v>
      </c>
      <c r="D25" s="27" t="n">
        <f aca="false">E25+F25+I25</f>
        <v>14961590.44</v>
      </c>
      <c r="E25" s="18" t="n">
        <v>13861590.44</v>
      </c>
      <c r="F25" s="18"/>
      <c r="G25" s="18"/>
      <c r="H25" s="18"/>
      <c r="I25" s="18" t="n">
        <v>1100000</v>
      </c>
      <c r="J25" s="18"/>
    </row>
    <row r="26" customFormat="false" ht="15" hidden="false" customHeight="false" outlineLevel="0" collapsed="false">
      <c r="A26" s="34"/>
      <c r="B26" s="34"/>
      <c r="C26" s="33" t="n">
        <v>119</v>
      </c>
      <c r="D26" s="27" t="n">
        <f aca="false">E26+F26+I26</f>
        <v>4518400.31</v>
      </c>
      <c r="E26" s="35" t="n">
        <v>4186200.31</v>
      </c>
      <c r="F26" s="18"/>
      <c r="G26" s="18"/>
      <c r="H26" s="18"/>
      <c r="I26" s="18" t="n">
        <v>332200</v>
      </c>
      <c r="J26" s="18"/>
    </row>
    <row r="27" customFormat="false" ht="12.75" hidden="false" customHeight="true" outlineLevel="0" collapsed="false">
      <c r="A27" s="26" t="s">
        <v>111</v>
      </c>
      <c r="B27" s="26" t="n">
        <v>212</v>
      </c>
      <c r="C27" s="29" t="n">
        <v>112</v>
      </c>
      <c r="D27" s="27" t="n">
        <f aca="false">E27+F27+I27</f>
        <v>20000</v>
      </c>
      <c r="E27" s="35" t="n">
        <v>20000</v>
      </c>
      <c r="F27" s="18"/>
      <c r="G27" s="18"/>
      <c r="H27" s="18"/>
      <c r="I27" s="18"/>
      <c r="J27" s="18"/>
    </row>
    <row r="28" customFormat="false" ht="28.9" hidden="false" customHeight="true" outlineLevel="0" collapsed="false">
      <c r="A28" s="26" t="s">
        <v>112</v>
      </c>
      <c r="B28" s="26" t="n">
        <v>220</v>
      </c>
      <c r="C28" s="33"/>
      <c r="D28" s="18"/>
      <c r="E28" s="18"/>
      <c r="F28" s="18"/>
      <c r="G28" s="18"/>
      <c r="H28" s="18"/>
      <c r="I28" s="18"/>
      <c r="J28" s="18"/>
    </row>
    <row r="29" customFormat="false" ht="15" hidden="false" customHeight="false" outlineLevel="0" collapsed="false">
      <c r="A29" s="26" t="s">
        <v>63</v>
      </c>
      <c r="B29" s="26"/>
      <c r="C29" s="29" t="n">
        <v>0</v>
      </c>
      <c r="D29" s="27" t="n">
        <v>0</v>
      </c>
      <c r="E29" s="18" t="n">
        <v>0</v>
      </c>
      <c r="F29" s="18"/>
      <c r="G29" s="18"/>
      <c r="H29" s="18"/>
      <c r="I29" s="18"/>
      <c r="J29" s="18"/>
    </row>
    <row r="30" customFormat="false" ht="15" hidden="false" customHeight="false" outlineLevel="0" collapsed="false">
      <c r="A30" s="26" t="s">
        <v>113</v>
      </c>
      <c r="B30" s="26"/>
      <c r="C30" s="29"/>
      <c r="D30" s="27" t="n">
        <f aca="false">E30+F30+I30</f>
        <v>0</v>
      </c>
      <c r="E30" s="18"/>
      <c r="F30" s="18"/>
      <c r="G30" s="18"/>
      <c r="H30" s="18"/>
      <c r="I30" s="18"/>
      <c r="J30" s="18"/>
    </row>
    <row r="31" customFormat="false" ht="25.35" hidden="false" customHeight="false" outlineLevel="0" collapsed="false">
      <c r="A31" s="26" t="s">
        <v>114</v>
      </c>
      <c r="B31" s="26"/>
      <c r="C31" s="29"/>
      <c r="D31" s="27" t="n">
        <f aca="false">E31+F31+I31</f>
        <v>0</v>
      </c>
      <c r="E31" s="18"/>
      <c r="F31" s="18"/>
      <c r="G31" s="18"/>
      <c r="H31" s="18"/>
      <c r="I31" s="18"/>
      <c r="J31" s="18"/>
    </row>
    <row r="32" customFormat="false" ht="25.5" hidden="false" customHeight="false" outlineLevel="0" collapsed="false">
      <c r="A32" s="26" t="s">
        <v>115</v>
      </c>
      <c r="B32" s="26"/>
      <c r="C32" s="29" t="n">
        <v>360</v>
      </c>
      <c r="D32" s="27" t="n">
        <f aca="false">E32+F32+I32</f>
        <v>50000</v>
      </c>
      <c r="E32" s="18"/>
      <c r="F32" s="18"/>
      <c r="G32" s="18"/>
      <c r="H32" s="18"/>
      <c r="I32" s="18" t="n">
        <v>50000</v>
      </c>
      <c r="J32" s="18"/>
    </row>
    <row r="33" customFormat="false" ht="28.9" hidden="false" customHeight="true" outlineLevel="0" collapsed="false">
      <c r="A33" s="26" t="s">
        <v>116</v>
      </c>
      <c r="B33" s="26" t="n">
        <v>230</v>
      </c>
      <c r="C33" s="33"/>
      <c r="D33" s="18" t="n">
        <f aca="false">D34+D35+D36+D37</f>
        <v>888269.56</v>
      </c>
      <c r="E33" s="18" t="n">
        <f aca="false">E34+E35+E36+E37</f>
        <v>588269.56</v>
      </c>
      <c r="F33" s="18"/>
      <c r="G33" s="18"/>
      <c r="H33" s="18"/>
      <c r="I33" s="18" t="n">
        <f aca="false">I34+I35+I36+I37</f>
        <v>300000</v>
      </c>
      <c r="J33" s="18"/>
    </row>
    <row r="34" customFormat="false" ht="15" hidden="false" customHeight="false" outlineLevel="0" collapsed="false">
      <c r="A34" s="26" t="s">
        <v>63</v>
      </c>
      <c r="B34" s="26"/>
      <c r="C34" s="33" t="n">
        <v>851</v>
      </c>
      <c r="D34" s="27" t="n">
        <f aca="false">E34+F34+I34</f>
        <v>603269.56</v>
      </c>
      <c r="E34" s="18" t="n">
        <v>503269.56</v>
      </c>
      <c r="F34" s="18"/>
      <c r="G34" s="18"/>
      <c r="H34" s="18"/>
      <c r="I34" s="18" t="n">
        <v>100000</v>
      </c>
      <c r="J34" s="18"/>
    </row>
    <row r="35" customFormat="false" ht="15" hidden="false" customHeight="false" outlineLevel="0" collapsed="false">
      <c r="A35" s="26"/>
      <c r="B35" s="26"/>
      <c r="C35" s="33" t="n">
        <v>852</v>
      </c>
      <c r="D35" s="27" t="n">
        <f aca="false">E35+F35+I35</f>
        <v>185000</v>
      </c>
      <c r="E35" s="18" t="n">
        <v>85000</v>
      </c>
      <c r="F35" s="18"/>
      <c r="G35" s="18"/>
      <c r="H35" s="18"/>
      <c r="I35" s="18" t="n">
        <v>100000</v>
      </c>
      <c r="J35" s="18"/>
    </row>
    <row r="36" customFormat="false" ht="15" hidden="false" customHeight="false" outlineLevel="0" collapsed="false">
      <c r="A36" s="26"/>
      <c r="B36" s="26"/>
      <c r="C36" s="33" t="n">
        <v>853</v>
      </c>
      <c r="D36" s="27" t="n">
        <f aca="false">E36+F36+I36</f>
        <v>100000</v>
      </c>
      <c r="E36" s="18"/>
      <c r="F36" s="18"/>
      <c r="G36" s="18"/>
      <c r="H36" s="18"/>
      <c r="I36" s="18" t="n">
        <v>100000</v>
      </c>
      <c r="J36" s="18"/>
    </row>
    <row r="37" customFormat="false" ht="15" hidden="false" customHeight="false" outlineLevel="0" collapsed="false">
      <c r="A37" s="26" t="s">
        <v>117</v>
      </c>
      <c r="B37" s="26"/>
      <c r="C37" s="33" t="n">
        <v>831</v>
      </c>
      <c r="D37" s="27" t="n">
        <f aca="false">E37+F37+I37</f>
        <v>0</v>
      </c>
      <c r="E37" s="18"/>
      <c r="F37" s="18"/>
      <c r="G37" s="18"/>
      <c r="H37" s="18"/>
      <c r="I37" s="18"/>
      <c r="J37" s="18"/>
    </row>
    <row r="38" customFormat="false" ht="33" hidden="false" customHeight="true" outlineLevel="0" collapsed="false">
      <c r="A38" s="26" t="s">
        <v>118</v>
      </c>
      <c r="B38" s="26" t="n">
        <v>240</v>
      </c>
      <c r="C38" s="29"/>
      <c r="D38" s="27" t="n">
        <f aca="false">SUM(E38:I39)</f>
        <v>0</v>
      </c>
      <c r="E38" s="18"/>
      <c r="F38" s="18"/>
      <c r="G38" s="18"/>
      <c r="H38" s="18"/>
      <c r="I38" s="18"/>
      <c r="J38" s="18"/>
    </row>
    <row r="39" customFormat="false" ht="9" hidden="false" customHeight="true" outlineLevel="0" collapsed="false">
      <c r="A39" s="26"/>
      <c r="B39" s="26"/>
      <c r="C39" s="29"/>
      <c r="D39" s="27"/>
      <c r="E39" s="18"/>
      <c r="F39" s="18"/>
      <c r="G39" s="18"/>
      <c r="H39" s="18"/>
      <c r="I39" s="18"/>
      <c r="J39" s="18"/>
    </row>
    <row r="40" customFormat="false" ht="30" hidden="false" customHeight="true" outlineLevel="0" collapsed="false">
      <c r="A40" s="26" t="s">
        <v>119</v>
      </c>
      <c r="B40" s="26" t="n">
        <v>250</v>
      </c>
      <c r="C40" s="29"/>
      <c r="D40" s="27" t="n">
        <v>0</v>
      </c>
      <c r="E40" s="18"/>
      <c r="F40" s="18"/>
      <c r="G40" s="18"/>
      <c r="H40" s="18"/>
      <c r="I40" s="18" t="n">
        <v>0</v>
      </c>
      <c r="J40" s="18"/>
    </row>
    <row r="41" customFormat="false" ht="28.9" hidden="false" customHeight="true" outlineLevel="0" collapsed="false">
      <c r="A41" s="25" t="s">
        <v>120</v>
      </c>
      <c r="B41" s="25" t="n">
        <v>260</v>
      </c>
      <c r="C41" s="22" t="n">
        <v>244</v>
      </c>
      <c r="D41" s="18" t="n">
        <f aca="false">D42+D43+D44+D45+D46+D47+D49+D48</f>
        <v>13339066.94</v>
      </c>
      <c r="E41" s="18" t="n">
        <f aca="false">E42+E43+E44+E45+E46+E47+E49+E48</f>
        <v>8290263.11</v>
      </c>
      <c r="F41" s="18" t="n">
        <f aca="false">F42+F43+F44+F45+F46+F47+F49</f>
        <v>0</v>
      </c>
      <c r="G41" s="18"/>
      <c r="H41" s="18"/>
      <c r="I41" s="18" t="n">
        <f aca="false">I42+I43+I44+I45+I46+I47+I49</f>
        <v>5048803.83</v>
      </c>
      <c r="J41" s="18"/>
    </row>
    <row r="42" customFormat="false" ht="28.9" hidden="false" customHeight="true" outlineLevel="0" collapsed="false">
      <c r="A42" s="26" t="s">
        <v>121</v>
      </c>
      <c r="B42" s="25"/>
      <c r="C42" s="22"/>
      <c r="D42" s="27" t="n">
        <f aca="false">E42+F42+I42</f>
        <v>120000</v>
      </c>
      <c r="E42" s="22" t="n">
        <v>100000</v>
      </c>
      <c r="F42" s="18"/>
      <c r="G42" s="18"/>
      <c r="H42" s="18"/>
      <c r="I42" s="18" t="n">
        <v>20000</v>
      </c>
      <c r="J42" s="18"/>
    </row>
    <row r="43" customFormat="false" ht="12.6" hidden="false" customHeight="true" outlineLevel="0" collapsed="false">
      <c r="A43" s="26" t="s">
        <v>122</v>
      </c>
      <c r="B43" s="26"/>
      <c r="C43" s="31"/>
      <c r="D43" s="27" t="n">
        <f aca="false">E43+F43+I43</f>
        <v>5900000</v>
      </c>
      <c r="E43" s="18" t="n">
        <v>5100000</v>
      </c>
      <c r="F43" s="18"/>
      <c r="G43" s="18"/>
      <c r="H43" s="18"/>
      <c r="I43" s="18" t="n">
        <v>800000</v>
      </c>
      <c r="J43" s="18"/>
    </row>
    <row r="44" customFormat="false" ht="27" hidden="false" customHeight="true" outlineLevel="0" collapsed="false">
      <c r="A44" s="26" t="s">
        <v>123</v>
      </c>
      <c r="B44" s="26"/>
      <c r="C44" s="31"/>
      <c r="D44" s="27" t="n">
        <f aca="false">E44+F44+I44</f>
        <v>1268000</v>
      </c>
      <c r="E44" s="18" t="n">
        <v>683000</v>
      </c>
      <c r="F44" s="18"/>
      <c r="G44" s="18"/>
      <c r="H44" s="18"/>
      <c r="I44" s="18" t="n">
        <v>585000</v>
      </c>
      <c r="J44" s="18"/>
    </row>
    <row r="45" customFormat="false" ht="27" hidden="false" customHeight="true" outlineLevel="0" collapsed="false">
      <c r="A45" s="26" t="s">
        <v>124</v>
      </c>
      <c r="B45" s="26"/>
      <c r="C45" s="31"/>
      <c r="D45" s="27" t="n">
        <f aca="false">E45+F45+I45</f>
        <v>1145640</v>
      </c>
      <c r="E45" s="18" t="n">
        <v>645640</v>
      </c>
      <c r="F45" s="18"/>
      <c r="G45" s="18"/>
      <c r="H45" s="18"/>
      <c r="I45" s="18" t="n">
        <v>500000</v>
      </c>
      <c r="J45" s="18"/>
    </row>
    <row r="46" customFormat="false" ht="27" hidden="false" customHeight="true" outlineLevel="0" collapsed="false">
      <c r="A46" s="26" t="s">
        <v>125</v>
      </c>
      <c r="B46" s="26"/>
      <c r="C46" s="31"/>
      <c r="D46" s="27" t="n">
        <f aca="false">E46+F46+I46</f>
        <v>460000</v>
      </c>
      <c r="E46" s="18"/>
      <c r="F46" s="18"/>
      <c r="G46" s="18"/>
      <c r="H46" s="18"/>
      <c r="I46" s="18" t="n">
        <v>460000</v>
      </c>
      <c r="J46" s="18"/>
    </row>
    <row r="47" customFormat="false" ht="27" hidden="false" customHeight="true" outlineLevel="0" collapsed="false">
      <c r="A47" s="26" t="s">
        <v>126</v>
      </c>
      <c r="B47" s="26"/>
      <c r="C47" s="31"/>
      <c r="D47" s="27" t="n">
        <f aca="false">E47+F47+I47</f>
        <v>4402426.94</v>
      </c>
      <c r="E47" s="18" t="n">
        <v>1741623.11</v>
      </c>
      <c r="F47" s="18"/>
      <c r="G47" s="18"/>
      <c r="H47" s="18"/>
      <c r="I47" s="18" t="n">
        <v>2660803.83</v>
      </c>
      <c r="J47" s="18"/>
    </row>
    <row r="48" customFormat="false" ht="27" hidden="false" customHeight="true" outlineLevel="0" collapsed="false">
      <c r="A48" s="26" t="s">
        <v>127</v>
      </c>
      <c r="B48" s="26"/>
      <c r="C48" s="31"/>
      <c r="D48" s="27" t="n">
        <f aca="false">E48+F48+I48</f>
        <v>20000</v>
      </c>
      <c r="E48" s="18" t="n">
        <v>20000</v>
      </c>
      <c r="F48" s="18"/>
      <c r="G48" s="18"/>
      <c r="H48" s="18"/>
      <c r="I48" s="18"/>
      <c r="J48" s="18"/>
    </row>
    <row r="49" customFormat="false" ht="27" hidden="false" customHeight="true" outlineLevel="0" collapsed="false">
      <c r="A49" s="26" t="s">
        <v>128</v>
      </c>
      <c r="B49" s="26"/>
      <c r="C49" s="31"/>
      <c r="D49" s="27" t="n">
        <f aca="false">E49+F49+I49</f>
        <v>23000</v>
      </c>
      <c r="E49" s="18" t="n">
        <v>0</v>
      </c>
      <c r="F49" s="18"/>
      <c r="G49" s="18"/>
      <c r="H49" s="18"/>
      <c r="I49" s="18" t="n">
        <v>23000</v>
      </c>
      <c r="J49" s="18"/>
    </row>
    <row r="50" customFormat="false" ht="28.9" hidden="false" customHeight="true" outlineLevel="0" collapsed="false">
      <c r="A50" s="25" t="s">
        <v>129</v>
      </c>
      <c r="B50" s="26" t="n">
        <v>300</v>
      </c>
      <c r="C50" s="31" t="s">
        <v>106</v>
      </c>
      <c r="D50" s="27" t="n">
        <v>0</v>
      </c>
      <c r="E50" s="32" t="n">
        <v>0</v>
      </c>
      <c r="F50" s="32" t="n">
        <f aca="false">F52+F53</f>
        <v>0</v>
      </c>
      <c r="G50" s="32"/>
      <c r="H50" s="32" t="n">
        <f aca="false">H52+H53</f>
        <v>0</v>
      </c>
      <c r="I50" s="32" t="n">
        <v>0</v>
      </c>
      <c r="J50" s="32" t="n">
        <f aca="false">J52+J53</f>
        <v>0</v>
      </c>
    </row>
    <row r="51" customFormat="false" ht="15" hidden="false" customHeight="false" outlineLevel="0" collapsed="false">
      <c r="A51" s="26" t="s">
        <v>63</v>
      </c>
      <c r="B51" s="26"/>
      <c r="C51" s="29"/>
      <c r="D51" s="27" t="n">
        <v>0</v>
      </c>
      <c r="E51" s="18"/>
      <c r="F51" s="18"/>
      <c r="G51" s="18"/>
      <c r="H51" s="18"/>
      <c r="I51" s="18"/>
      <c r="J51" s="18"/>
    </row>
    <row r="52" customFormat="false" ht="14.45" hidden="false" customHeight="true" outlineLevel="0" collapsed="false">
      <c r="A52" s="26" t="s">
        <v>130</v>
      </c>
      <c r="B52" s="26" t="n">
        <v>310</v>
      </c>
      <c r="C52" s="28"/>
      <c r="D52" s="27" t="n">
        <v>0</v>
      </c>
      <c r="E52" s="18" t="n">
        <v>0</v>
      </c>
      <c r="F52" s="18"/>
      <c r="G52" s="18"/>
      <c r="H52" s="18"/>
      <c r="I52" s="18" t="n">
        <v>0</v>
      </c>
      <c r="J52" s="18"/>
    </row>
    <row r="53" customFormat="false" ht="15" hidden="false" customHeight="false" outlineLevel="0" collapsed="false">
      <c r="A53" s="26" t="s">
        <v>131</v>
      </c>
      <c r="B53" s="26" t="n">
        <v>320</v>
      </c>
      <c r="C53" s="29"/>
      <c r="D53" s="27" t="n">
        <v>0</v>
      </c>
      <c r="E53" s="18"/>
      <c r="F53" s="18"/>
      <c r="G53" s="18"/>
      <c r="H53" s="18"/>
      <c r="I53" s="18"/>
      <c r="J53" s="18"/>
    </row>
    <row r="54" customFormat="false" ht="25.35" hidden="false" customHeight="false" outlineLevel="0" collapsed="false">
      <c r="A54" s="25" t="s">
        <v>132</v>
      </c>
      <c r="B54" s="26" t="n">
        <v>400</v>
      </c>
      <c r="C54" s="28"/>
      <c r="D54" s="27" t="n">
        <v>0</v>
      </c>
      <c r="E54" s="27" t="n">
        <v>0</v>
      </c>
      <c r="F54" s="27" t="n">
        <v>0</v>
      </c>
      <c r="G54" s="27"/>
      <c r="H54" s="27" t="n">
        <f aca="false">H56+H57</f>
        <v>0</v>
      </c>
      <c r="I54" s="27" t="n">
        <v>0</v>
      </c>
      <c r="J54" s="27" t="n">
        <f aca="false">J56+J57</f>
        <v>0</v>
      </c>
    </row>
    <row r="55" customFormat="false" ht="15" hidden="false" customHeight="false" outlineLevel="0" collapsed="false">
      <c r="A55" s="26" t="s">
        <v>133</v>
      </c>
      <c r="B55" s="26"/>
      <c r="C55" s="29"/>
      <c r="D55" s="27" t="n">
        <v>0</v>
      </c>
      <c r="E55" s="18"/>
      <c r="F55" s="18"/>
      <c r="G55" s="18"/>
      <c r="H55" s="18"/>
      <c r="I55" s="18"/>
      <c r="J55" s="18"/>
    </row>
    <row r="56" customFormat="false" ht="14.45" hidden="false" customHeight="true" outlineLevel="0" collapsed="false">
      <c r="A56" s="26" t="s">
        <v>134</v>
      </c>
      <c r="B56" s="26" t="n">
        <v>410</v>
      </c>
      <c r="C56" s="28"/>
      <c r="D56" s="27" t="n">
        <v>0</v>
      </c>
      <c r="E56" s="18" t="n">
        <v>0</v>
      </c>
      <c r="F56" s="18" t="n">
        <v>0</v>
      </c>
      <c r="G56" s="18"/>
      <c r="H56" s="18"/>
      <c r="I56" s="18" t="n">
        <v>0</v>
      </c>
      <c r="J56" s="18"/>
    </row>
    <row r="57" customFormat="false" ht="21" hidden="false" customHeight="true" outlineLevel="0" collapsed="false">
      <c r="A57" s="26" t="s">
        <v>135</v>
      </c>
      <c r="B57" s="26" t="n">
        <v>420</v>
      </c>
      <c r="C57" s="29"/>
      <c r="D57" s="27"/>
      <c r="E57" s="18"/>
      <c r="F57" s="18" t="n">
        <v>0</v>
      </c>
      <c r="G57" s="18"/>
      <c r="H57" s="18"/>
      <c r="I57" s="18"/>
      <c r="J57" s="18"/>
    </row>
    <row r="58" customFormat="false" ht="23.25" hidden="false" customHeight="true" outlineLevel="0" collapsed="false">
      <c r="A58" s="25" t="s">
        <v>136</v>
      </c>
      <c r="B58" s="26" t="n">
        <v>500</v>
      </c>
      <c r="C58" s="31" t="s">
        <v>106</v>
      </c>
      <c r="D58" s="27" t="n">
        <v>611003.83</v>
      </c>
      <c r="E58" s="18"/>
      <c r="F58" s="18" t="n">
        <v>0</v>
      </c>
      <c r="G58" s="18"/>
      <c r="H58" s="18"/>
      <c r="I58" s="36" t="n">
        <v>611003.83</v>
      </c>
      <c r="J58" s="18"/>
    </row>
    <row r="59" customFormat="false" ht="14.45" hidden="false" customHeight="true" outlineLevel="0" collapsed="false">
      <c r="A59" s="25" t="s">
        <v>137</v>
      </c>
      <c r="B59" s="26" t="n">
        <v>600</v>
      </c>
      <c r="C59" s="37" t="s">
        <v>106</v>
      </c>
      <c r="D59" s="27" t="n">
        <f aca="false">SUM(E59:I60)</f>
        <v>0</v>
      </c>
      <c r="E59" s="18"/>
      <c r="F59" s="18"/>
      <c r="G59" s="18"/>
      <c r="H59" s="18"/>
      <c r="I59" s="18"/>
      <c r="J59" s="18"/>
    </row>
  </sheetData>
  <mergeCells count="13"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  <mergeCell ref="A25:A26"/>
    <mergeCell ref="B25:B26"/>
  </mergeCells>
  <printOptions headings="false" gridLines="false" gridLinesSet="true" horizontalCentered="false" verticalCentered="false"/>
  <pageMargins left="0.472222222222222" right="0" top="0.0784722222222222" bottom="0.07847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58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C48" activeCellId="0" sqref="C48"/>
    </sheetView>
  </sheetViews>
  <sheetFormatPr defaultRowHeight="15" outlineLevelRow="0" outlineLevelCol="0"/>
  <cols>
    <col collapsed="false" customWidth="true" hidden="false" outlineLevel="0" max="1" min="1" style="16" width="31.86"/>
    <col collapsed="false" customWidth="true" hidden="false" outlineLevel="0" max="2" min="2" style="16" width="5.7"/>
    <col collapsed="false" customWidth="true" hidden="false" outlineLevel="0" max="3" min="3" style="16" width="6.2"/>
    <col collapsed="false" customWidth="true" hidden="false" outlineLevel="0" max="4" min="4" style="16" width="13.26"/>
    <col collapsed="false" customWidth="true" hidden="false" outlineLevel="0" max="5" min="5" style="16" width="12.83"/>
    <col collapsed="false" customWidth="true" hidden="false" outlineLevel="0" max="6" min="6" style="16" width="8.6"/>
    <col collapsed="false" customWidth="true" hidden="false" outlineLevel="0" max="7" min="7" style="16" width="3.86"/>
    <col collapsed="false" customWidth="true" hidden="false" outlineLevel="0" max="8" min="8" style="16" width="4.1"/>
    <col collapsed="false" customWidth="true" hidden="false" outlineLevel="0" max="9" min="9" style="16" width="11.99"/>
    <col collapsed="false" customWidth="true" hidden="false" outlineLevel="0" max="10" min="10" style="16" width="6.2"/>
    <col collapsed="false" customWidth="true" hidden="false" outlineLevel="0" max="1025" min="11" style="16" width="8.86"/>
  </cols>
  <sheetData>
    <row r="1" customFormat="false" ht="8.45" hidden="false" customHeight="true" outlineLevel="0" collapsed="false"/>
    <row r="2" customFormat="false" ht="18.75" hidden="false" customHeight="false" outlineLevel="0" collapsed="false">
      <c r="A2" s="15"/>
      <c r="B2" s="15" t="s">
        <v>81</v>
      </c>
      <c r="C2" s="15"/>
      <c r="D2" s="15"/>
      <c r="E2" s="15"/>
    </row>
    <row r="3" customFormat="false" ht="18.75" hidden="false" customHeight="false" outlineLevel="0" collapsed="false">
      <c r="A3" s="15"/>
      <c r="B3" s="15" t="s">
        <v>82</v>
      </c>
      <c r="C3" s="15"/>
      <c r="D3" s="15"/>
      <c r="E3" s="19" t="s">
        <v>138</v>
      </c>
    </row>
    <row r="4" customFormat="false" ht="7.15" hidden="false" customHeight="true" outlineLevel="0" collapsed="false"/>
    <row r="5" customFormat="false" ht="30.6" hidden="false" customHeight="true" outlineLevel="0" collapsed="false">
      <c r="A5" s="20" t="s">
        <v>60</v>
      </c>
      <c r="B5" s="20" t="s">
        <v>84</v>
      </c>
      <c r="C5" s="21" t="s">
        <v>85</v>
      </c>
      <c r="D5" s="20" t="s">
        <v>86</v>
      </c>
      <c r="E5" s="20"/>
      <c r="F5" s="20"/>
      <c r="G5" s="20"/>
      <c r="H5" s="20"/>
      <c r="I5" s="20"/>
      <c r="J5" s="20"/>
    </row>
    <row r="6" customFormat="false" ht="14.45" hidden="false" customHeight="true" outlineLevel="0" collapsed="false">
      <c r="A6" s="20"/>
      <c r="B6" s="20"/>
      <c r="C6" s="20"/>
      <c r="D6" s="22" t="s">
        <v>87</v>
      </c>
      <c r="E6" s="22" t="s">
        <v>65</v>
      </c>
      <c r="F6" s="22"/>
      <c r="G6" s="22"/>
      <c r="H6" s="22"/>
      <c r="I6" s="22"/>
      <c r="J6" s="22"/>
    </row>
    <row r="7" customFormat="false" ht="72" hidden="false" customHeight="true" outlineLevel="0" collapsed="false">
      <c r="A7" s="20"/>
      <c r="B7" s="20"/>
      <c r="C7" s="20"/>
      <c r="D7" s="22"/>
      <c r="E7" s="20" t="s">
        <v>88</v>
      </c>
      <c r="F7" s="20" t="s">
        <v>89</v>
      </c>
      <c r="G7" s="20" t="s">
        <v>90</v>
      </c>
      <c r="H7" s="20" t="s">
        <v>91</v>
      </c>
      <c r="I7" s="21" t="s">
        <v>92</v>
      </c>
      <c r="J7" s="21"/>
    </row>
    <row r="8" customFormat="false" ht="53.45" hidden="false" customHeight="true" outlineLevel="0" collapsed="false">
      <c r="A8" s="20"/>
      <c r="B8" s="20"/>
      <c r="C8" s="20"/>
      <c r="D8" s="22"/>
      <c r="E8" s="20"/>
      <c r="F8" s="20"/>
      <c r="G8" s="20"/>
      <c r="H8" s="20"/>
      <c r="I8" s="18" t="s">
        <v>93</v>
      </c>
      <c r="J8" s="23" t="s">
        <v>94</v>
      </c>
    </row>
    <row r="9" customFormat="false" ht="12.6" hidden="false" customHeight="true" outlineLevel="0" collapsed="false">
      <c r="A9" s="24" t="n">
        <v>1</v>
      </c>
      <c r="B9" s="24" t="n">
        <v>2</v>
      </c>
      <c r="C9" s="24" t="n">
        <v>3</v>
      </c>
      <c r="D9" s="24" t="n">
        <v>4</v>
      </c>
      <c r="E9" s="24" t="n">
        <v>5</v>
      </c>
      <c r="F9" s="24" t="n">
        <v>6</v>
      </c>
      <c r="G9" s="24" t="n">
        <v>7</v>
      </c>
      <c r="H9" s="24" t="n">
        <v>8</v>
      </c>
      <c r="I9" s="24" t="n">
        <v>9</v>
      </c>
      <c r="J9" s="24" t="n">
        <v>10</v>
      </c>
    </row>
    <row r="10" customFormat="false" ht="15" hidden="false" customHeight="false" outlineLevel="0" collapsed="false">
      <c r="A10" s="25" t="s">
        <v>95</v>
      </c>
      <c r="B10" s="26" t="n">
        <v>100</v>
      </c>
      <c r="C10" s="22" t="s">
        <v>96</v>
      </c>
      <c r="D10" s="27" t="n">
        <f aca="false">E10+F10+I10</f>
        <v>35178823.94</v>
      </c>
      <c r="E10" s="27" t="n">
        <f aca="false">E13</f>
        <v>28347820.11</v>
      </c>
      <c r="F10" s="27"/>
      <c r="G10" s="27" t="n">
        <f aca="false">G19</f>
        <v>0</v>
      </c>
      <c r="H10" s="27" t="n">
        <f aca="false">H13</f>
        <v>0</v>
      </c>
      <c r="I10" s="27" t="n">
        <f aca="false">I11+I13+I22</f>
        <v>6831003.83</v>
      </c>
      <c r="J10" s="27" t="n">
        <f aca="false">J13+J20</f>
        <v>0</v>
      </c>
    </row>
    <row r="11" customFormat="false" ht="30" hidden="false" customHeight="true" outlineLevel="0" collapsed="false">
      <c r="A11" s="26" t="s">
        <v>97</v>
      </c>
      <c r="B11" s="26" t="n">
        <v>110</v>
      </c>
      <c r="C11" s="28" t="n">
        <v>120</v>
      </c>
      <c r="D11" s="27" t="n">
        <f aca="false">SUM(E11:I12)</f>
        <v>220000</v>
      </c>
      <c r="E11" s="22" t="s">
        <v>96</v>
      </c>
      <c r="F11" s="22" t="s">
        <v>96</v>
      </c>
      <c r="G11" s="22" t="s">
        <v>96</v>
      </c>
      <c r="H11" s="22" t="s">
        <v>96</v>
      </c>
      <c r="I11" s="22" t="n">
        <v>220000</v>
      </c>
      <c r="J11" s="22" t="s">
        <v>96</v>
      </c>
    </row>
    <row r="12" customFormat="false" ht="10.15" hidden="false" customHeight="true" outlineLevel="0" collapsed="false">
      <c r="A12" s="26"/>
      <c r="B12" s="26"/>
      <c r="C12" s="29"/>
      <c r="D12" s="27"/>
      <c r="E12" s="18"/>
      <c r="F12" s="18"/>
      <c r="G12" s="18"/>
      <c r="H12" s="18"/>
      <c r="I12" s="18"/>
      <c r="J12" s="18"/>
    </row>
    <row r="13" customFormat="false" ht="25.15" hidden="false" customHeight="true" outlineLevel="0" collapsed="false">
      <c r="A13" s="26" t="s">
        <v>98</v>
      </c>
      <c r="B13" s="26" t="n">
        <v>120</v>
      </c>
      <c r="C13" s="28" t="n">
        <v>130</v>
      </c>
      <c r="D13" s="27" t="n">
        <f aca="false">D14+D15+D18+D22</f>
        <v>34958823.94</v>
      </c>
      <c r="E13" s="27" t="n">
        <f aca="false">E14</f>
        <v>28347820.11</v>
      </c>
      <c r="F13" s="22" t="s">
        <v>96</v>
      </c>
      <c r="G13" s="22" t="s">
        <v>96</v>
      </c>
      <c r="H13" s="18"/>
      <c r="I13" s="18" t="n">
        <v>3000000</v>
      </c>
      <c r="J13" s="18"/>
    </row>
    <row r="14" customFormat="false" ht="17.25" hidden="false" customHeight="true" outlineLevel="0" collapsed="false">
      <c r="A14" s="26" t="s">
        <v>99</v>
      </c>
      <c r="B14" s="26"/>
      <c r="C14" s="28"/>
      <c r="D14" s="27" t="n">
        <f aca="false">E14+F14+I14</f>
        <v>28347820.11</v>
      </c>
      <c r="E14" s="27" t="n">
        <v>28347820.11</v>
      </c>
      <c r="F14" s="22"/>
      <c r="G14" s="22"/>
      <c r="H14" s="18"/>
      <c r="I14" s="18"/>
      <c r="J14" s="18"/>
    </row>
    <row r="15" customFormat="false" ht="12.75" hidden="false" customHeight="true" outlineLevel="0" collapsed="false">
      <c r="A15" s="30" t="s">
        <v>100</v>
      </c>
      <c r="B15" s="26"/>
      <c r="C15" s="29"/>
      <c r="D15" s="27" t="n">
        <f aca="false">E15+F15+I15</f>
        <v>3000000</v>
      </c>
      <c r="E15" s="18"/>
      <c r="F15" s="18"/>
      <c r="G15" s="18"/>
      <c r="H15" s="18"/>
      <c r="I15" s="18" t="n">
        <v>3000000</v>
      </c>
      <c r="J15" s="18"/>
    </row>
    <row r="16" customFormat="false" ht="30" hidden="false" customHeight="true" outlineLevel="0" collapsed="false">
      <c r="A16" s="26" t="s">
        <v>101</v>
      </c>
      <c r="B16" s="26" t="n">
        <v>130</v>
      </c>
      <c r="C16" s="28"/>
      <c r="D16" s="27" t="n">
        <f aca="false">SUM(E16:I17)</f>
        <v>0</v>
      </c>
      <c r="E16" s="22" t="s">
        <v>96</v>
      </c>
      <c r="F16" s="22" t="s">
        <v>96</v>
      </c>
      <c r="G16" s="22" t="s">
        <v>96</v>
      </c>
      <c r="H16" s="22" t="s">
        <v>96</v>
      </c>
      <c r="I16" s="22"/>
      <c r="J16" s="22" t="s">
        <v>96</v>
      </c>
    </row>
    <row r="17" customFormat="false" ht="7.15" hidden="false" customHeight="true" outlineLevel="0" collapsed="false">
      <c r="A17" s="26"/>
      <c r="B17" s="26"/>
      <c r="C17" s="29"/>
      <c r="D17" s="27"/>
      <c r="E17" s="18"/>
      <c r="F17" s="18"/>
      <c r="G17" s="18"/>
      <c r="H17" s="18"/>
      <c r="I17" s="18"/>
      <c r="J17" s="18"/>
    </row>
    <row r="18" customFormat="false" ht="31.5" hidden="false" customHeight="true" outlineLevel="0" collapsed="false">
      <c r="A18" s="26" t="s">
        <v>102</v>
      </c>
      <c r="B18" s="26" t="n">
        <v>140</v>
      </c>
      <c r="C18" s="28"/>
      <c r="D18" s="27" t="n">
        <f aca="false">SUM(E18:I19)</f>
        <v>0</v>
      </c>
      <c r="E18" s="22" t="s">
        <v>96</v>
      </c>
      <c r="F18" s="22" t="s">
        <v>96</v>
      </c>
      <c r="G18" s="22" t="s">
        <v>96</v>
      </c>
      <c r="H18" s="22" t="s">
        <v>96</v>
      </c>
      <c r="I18" s="22"/>
      <c r="J18" s="22" t="s">
        <v>96</v>
      </c>
    </row>
    <row r="19" customFormat="false" ht="31.15" hidden="false" customHeight="true" outlineLevel="0" collapsed="false">
      <c r="A19" s="26" t="s">
        <v>103</v>
      </c>
      <c r="B19" s="26" t="n">
        <v>150</v>
      </c>
      <c r="C19" s="28" t="n">
        <v>180</v>
      </c>
      <c r="D19" s="27"/>
      <c r="E19" s="22" t="s">
        <v>96</v>
      </c>
      <c r="F19" s="18"/>
      <c r="G19" s="18"/>
      <c r="H19" s="22" t="s">
        <v>96</v>
      </c>
      <c r="I19" s="22" t="s">
        <v>96</v>
      </c>
      <c r="J19" s="22" t="s">
        <v>96</v>
      </c>
    </row>
    <row r="20" customFormat="false" ht="15" hidden="false" customHeight="false" outlineLevel="0" collapsed="false">
      <c r="A20" s="26" t="s">
        <v>104</v>
      </c>
      <c r="B20" s="26" t="n">
        <v>160</v>
      </c>
      <c r="C20" s="28"/>
      <c r="D20" s="27"/>
      <c r="E20" s="22" t="s">
        <v>96</v>
      </c>
      <c r="F20" s="22" t="s">
        <v>96</v>
      </c>
      <c r="G20" s="22" t="s">
        <v>96</v>
      </c>
      <c r="H20" s="22" t="s">
        <v>96</v>
      </c>
      <c r="I20" s="18"/>
      <c r="J20" s="18"/>
    </row>
    <row r="21" customFormat="false" ht="15" hidden="false" customHeight="false" outlineLevel="0" collapsed="false">
      <c r="A21" s="26" t="s">
        <v>105</v>
      </c>
      <c r="B21" s="26" t="n">
        <v>180</v>
      </c>
      <c r="C21" s="31" t="s">
        <v>106</v>
      </c>
      <c r="D21" s="27" t="n">
        <v>0</v>
      </c>
      <c r="E21" s="22" t="s">
        <v>96</v>
      </c>
      <c r="F21" s="22" t="s">
        <v>96</v>
      </c>
      <c r="G21" s="22" t="s">
        <v>96</v>
      </c>
      <c r="H21" s="22" t="s">
        <v>96</v>
      </c>
      <c r="I21" s="18" t="n">
        <v>0</v>
      </c>
      <c r="J21" s="22" t="s">
        <v>96</v>
      </c>
    </row>
    <row r="22" customFormat="false" ht="18" hidden="false" customHeight="true" outlineLevel="0" collapsed="false">
      <c r="A22" s="26" t="s">
        <v>107</v>
      </c>
      <c r="B22" s="26" t="n">
        <v>190</v>
      </c>
      <c r="C22" s="29" t="n">
        <v>440</v>
      </c>
      <c r="D22" s="27" t="n">
        <f aca="false">E22+F22+I22</f>
        <v>3611003.83</v>
      </c>
      <c r="E22" s="18"/>
      <c r="F22" s="18"/>
      <c r="G22" s="18"/>
      <c r="H22" s="18"/>
      <c r="I22" s="18" t="n">
        <v>3611003.83</v>
      </c>
      <c r="J22" s="18"/>
    </row>
    <row r="23" customFormat="false" ht="15" hidden="false" customHeight="false" outlineLevel="0" collapsed="false">
      <c r="A23" s="25" t="s">
        <v>108</v>
      </c>
      <c r="B23" s="26" t="n">
        <v>200</v>
      </c>
      <c r="C23" s="31" t="s">
        <v>106</v>
      </c>
      <c r="D23" s="27" t="n">
        <f aca="false">D24+D28+D32+D33+D41</f>
        <v>35178823.94</v>
      </c>
      <c r="E23" s="27" t="n">
        <f aca="false">E24+E28+E32+E33+E41</f>
        <v>28347820.11</v>
      </c>
      <c r="F23" s="27"/>
      <c r="G23" s="32"/>
      <c r="H23" s="32" t="n">
        <f aca="false">H24+H28+H33+H38+H40+H41</f>
        <v>0</v>
      </c>
      <c r="I23" s="27" t="n">
        <f aca="false">I24+I28+I32+I33+I41</f>
        <v>6831003.83</v>
      </c>
      <c r="J23" s="32" t="n">
        <f aca="false">J24+J28+J33+J38+J40+J41</f>
        <v>0</v>
      </c>
    </row>
    <row r="24" customFormat="false" ht="28.9" hidden="false" customHeight="true" outlineLevel="0" collapsed="false">
      <c r="A24" s="26" t="s">
        <v>109</v>
      </c>
      <c r="B24" s="26" t="n">
        <v>210</v>
      </c>
      <c r="C24" s="33"/>
      <c r="D24" s="18" t="n">
        <f aca="false">D25+D26+D27</f>
        <v>20799487.44</v>
      </c>
      <c r="E24" s="18" t="n">
        <f aca="false">E25+E26+E27</f>
        <v>19367287.44</v>
      </c>
      <c r="F24" s="18"/>
      <c r="G24" s="18"/>
      <c r="H24" s="18"/>
      <c r="I24" s="18" t="n">
        <f aca="false">I25+I26+I27</f>
        <v>1432200</v>
      </c>
      <c r="J24" s="18"/>
    </row>
    <row r="25" customFormat="false" ht="19.5" hidden="false" customHeight="true" outlineLevel="0" collapsed="false">
      <c r="A25" s="34" t="s">
        <v>110</v>
      </c>
      <c r="B25" s="34" t="n">
        <v>211</v>
      </c>
      <c r="C25" s="33" t="n">
        <v>111</v>
      </c>
      <c r="D25" s="27" t="n">
        <f aca="false">E25+F25+I25</f>
        <v>15959667.77</v>
      </c>
      <c r="E25" s="18" t="n">
        <v>14859667.77</v>
      </c>
      <c r="F25" s="18"/>
      <c r="G25" s="18"/>
      <c r="H25" s="18"/>
      <c r="I25" s="18" t="n">
        <v>1100000</v>
      </c>
      <c r="J25" s="18"/>
    </row>
    <row r="26" customFormat="false" ht="15" hidden="false" customHeight="false" outlineLevel="0" collapsed="false">
      <c r="A26" s="34"/>
      <c r="B26" s="34"/>
      <c r="C26" s="33" t="n">
        <v>119</v>
      </c>
      <c r="D26" s="27" t="n">
        <f aca="false">E26+F26+I26</f>
        <v>4819819.67</v>
      </c>
      <c r="E26" s="35" t="n">
        <v>4487619.67</v>
      </c>
      <c r="F26" s="18"/>
      <c r="G26" s="18"/>
      <c r="H26" s="18"/>
      <c r="I26" s="18" t="n">
        <v>332200</v>
      </c>
      <c r="J26" s="18"/>
    </row>
    <row r="27" customFormat="false" ht="12.75" hidden="false" customHeight="true" outlineLevel="0" collapsed="false">
      <c r="A27" s="26" t="s">
        <v>111</v>
      </c>
      <c r="B27" s="26" t="n">
        <v>212</v>
      </c>
      <c r="C27" s="29" t="n">
        <v>112</v>
      </c>
      <c r="D27" s="27" t="n">
        <f aca="false">E27+F27+I27</f>
        <v>20000</v>
      </c>
      <c r="E27" s="35" t="n">
        <v>20000</v>
      </c>
      <c r="F27" s="18"/>
      <c r="G27" s="18"/>
      <c r="H27" s="18"/>
      <c r="I27" s="18"/>
      <c r="J27" s="18"/>
    </row>
    <row r="28" customFormat="false" ht="28.9" hidden="false" customHeight="true" outlineLevel="0" collapsed="false">
      <c r="A28" s="26" t="s">
        <v>112</v>
      </c>
      <c r="B28" s="26" t="n">
        <v>220</v>
      </c>
      <c r="C28" s="33"/>
      <c r="D28" s="18"/>
      <c r="E28" s="18"/>
      <c r="F28" s="18"/>
      <c r="G28" s="18"/>
      <c r="H28" s="18"/>
      <c r="I28" s="18"/>
      <c r="J28" s="18"/>
    </row>
    <row r="29" customFormat="false" ht="15" hidden="false" customHeight="false" outlineLevel="0" collapsed="false">
      <c r="A29" s="26" t="s">
        <v>63</v>
      </c>
      <c r="B29" s="26"/>
      <c r="C29" s="29" t="n">
        <v>0</v>
      </c>
      <c r="D29" s="27" t="n">
        <v>0</v>
      </c>
      <c r="E29" s="18" t="n">
        <v>0</v>
      </c>
      <c r="F29" s="18"/>
      <c r="G29" s="18"/>
      <c r="H29" s="18"/>
      <c r="I29" s="18"/>
      <c r="J29" s="18"/>
    </row>
    <row r="30" customFormat="false" ht="15" hidden="false" customHeight="false" outlineLevel="0" collapsed="false">
      <c r="A30" s="26" t="s">
        <v>113</v>
      </c>
      <c r="B30" s="26"/>
      <c r="C30" s="29"/>
      <c r="D30" s="27" t="n">
        <f aca="false">E30+F30+I30</f>
        <v>0</v>
      </c>
      <c r="E30" s="18"/>
      <c r="F30" s="18"/>
      <c r="G30" s="18"/>
      <c r="H30" s="18"/>
      <c r="I30" s="18"/>
      <c r="J30" s="18"/>
    </row>
    <row r="31" customFormat="false" ht="25.35" hidden="false" customHeight="false" outlineLevel="0" collapsed="false">
      <c r="A31" s="26" t="s">
        <v>114</v>
      </c>
      <c r="B31" s="26"/>
      <c r="C31" s="29"/>
      <c r="D31" s="27" t="n">
        <f aca="false">E31+F31+I31</f>
        <v>0</v>
      </c>
      <c r="E31" s="18"/>
      <c r="F31" s="18"/>
      <c r="G31" s="18"/>
      <c r="H31" s="18"/>
      <c r="I31" s="18"/>
      <c r="J31" s="18"/>
    </row>
    <row r="32" customFormat="false" ht="25.5" hidden="false" customHeight="false" outlineLevel="0" collapsed="false">
      <c r="A32" s="26" t="s">
        <v>115</v>
      </c>
      <c r="B32" s="26"/>
      <c r="C32" s="29" t="n">
        <v>360</v>
      </c>
      <c r="D32" s="27" t="n">
        <f aca="false">E32+F32+I32</f>
        <v>50000</v>
      </c>
      <c r="E32" s="18"/>
      <c r="F32" s="18"/>
      <c r="G32" s="18"/>
      <c r="H32" s="18"/>
      <c r="I32" s="18" t="n">
        <v>50000</v>
      </c>
      <c r="J32" s="18"/>
    </row>
    <row r="33" customFormat="false" ht="28.9" hidden="false" customHeight="true" outlineLevel="0" collapsed="false">
      <c r="A33" s="26" t="s">
        <v>116</v>
      </c>
      <c r="B33" s="26" t="n">
        <v>230</v>
      </c>
      <c r="C33" s="33"/>
      <c r="D33" s="18" t="n">
        <f aca="false">D34+D35+D36+D37</f>
        <v>888269.56</v>
      </c>
      <c r="E33" s="18" t="n">
        <f aca="false">E34+E35+E36+E37</f>
        <v>588269.56</v>
      </c>
      <c r="F33" s="18"/>
      <c r="G33" s="18"/>
      <c r="H33" s="18"/>
      <c r="I33" s="18" t="n">
        <f aca="false">I34+I35+I36+I37</f>
        <v>300000</v>
      </c>
      <c r="J33" s="18"/>
    </row>
    <row r="34" customFormat="false" ht="15" hidden="false" customHeight="false" outlineLevel="0" collapsed="false">
      <c r="A34" s="26" t="s">
        <v>63</v>
      </c>
      <c r="B34" s="26"/>
      <c r="C34" s="33" t="n">
        <v>851</v>
      </c>
      <c r="D34" s="27" t="n">
        <f aca="false">E34+F34+I34</f>
        <v>603269.56</v>
      </c>
      <c r="E34" s="18" t="n">
        <v>503269.56</v>
      </c>
      <c r="F34" s="18"/>
      <c r="G34" s="18"/>
      <c r="H34" s="18"/>
      <c r="I34" s="18" t="n">
        <v>100000</v>
      </c>
      <c r="J34" s="18"/>
    </row>
    <row r="35" customFormat="false" ht="15" hidden="false" customHeight="false" outlineLevel="0" collapsed="false">
      <c r="A35" s="26"/>
      <c r="B35" s="26"/>
      <c r="C35" s="33" t="n">
        <v>852</v>
      </c>
      <c r="D35" s="27" t="n">
        <f aca="false">E35+F35+I35</f>
        <v>185000</v>
      </c>
      <c r="E35" s="18" t="n">
        <v>85000</v>
      </c>
      <c r="F35" s="18"/>
      <c r="G35" s="18"/>
      <c r="H35" s="18"/>
      <c r="I35" s="18" t="n">
        <v>100000</v>
      </c>
      <c r="J35" s="18"/>
    </row>
    <row r="36" customFormat="false" ht="15" hidden="false" customHeight="false" outlineLevel="0" collapsed="false">
      <c r="A36" s="26"/>
      <c r="B36" s="26"/>
      <c r="C36" s="33" t="n">
        <v>853</v>
      </c>
      <c r="D36" s="27" t="n">
        <f aca="false">E36+F36+I36</f>
        <v>100000</v>
      </c>
      <c r="E36" s="18"/>
      <c r="F36" s="18"/>
      <c r="G36" s="18"/>
      <c r="H36" s="18"/>
      <c r="I36" s="18" t="n">
        <v>100000</v>
      </c>
      <c r="J36" s="18"/>
    </row>
    <row r="37" customFormat="false" ht="15" hidden="false" customHeight="false" outlineLevel="0" collapsed="false">
      <c r="A37" s="26" t="s">
        <v>117</v>
      </c>
      <c r="B37" s="26"/>
      <c r="C37" s="33" t="n">
        <v>831</v>
      </c>
      <c r="D37" s="27" t="n">
        <f aca="false">E37+F37+I37</f>
        <v>0</v>
      </c>
      <c r="E37" s="18"/>
      <c r="F37" s="18"/>
      <c r="G37" s="18"/>
      <c r="H37" s="18"/>
      <c r="I37" s="18"/>
      <c r="J37" s="18"/>
    </row>
    <row r="38" customFormat="false" ht="33" hidden="false" customHeight="true" outlineLevel="0" collapsed="false">
      <c r="A38" s="26" t="s">
        <v>118</v>
      </c>
      <c r="B38" s="26" t="n">
        <v>240</v>
      </c>
      <c r="C38" s="29"/>
      <c r="D38" s="27" t="n">
        <f aca="false">SUM(E38:I39)</f>
        <v>0</v>
      </c>
      <c r="E38" s="18"/>
      <c r="F38" s="18"/>
      <c r="G38" s="18"/>
      <c r="H38" s="18"/>
      <c r="I38" s="18"/>
      <c r="J38" s="18"/>
    </row>
    <row r="39" customFormat="false" ht="9" hidden="false" customHeight="true" outlineLevel="0" collapsed="false">
      <c r="A39" s="26"/>
      <c r="B39" s="26"/>
      <c r="C39" s="29"/>
      <c r="D39" s="27"/>
      <c r="E39" s="18"/>
      <c r="F39" s="18"/>
      <c r="G39" s="18"/>
      <c r="H39" s="18"/>
      <c r="I39" s="18"/>
      <c r="J39" s="18"/>
    </row>
    <row r="40" customFormat="false" ht="30" hidden="false" customHeight="true" outlineLevel="0" collapsed="false">
      <c r="A40" s="26" t="s">
        <v>119</v>
      </c>
      <c r="B40" s="26" t="n">
        <v>250</v>
      </c>
      <c r="C40" s="29"/>
      <c r="D40" s="27" t="n">
        <v>0</v>
      </c>
      <c r="E40" s="18"/>
      <c r="F40" s="18"/>
      <c r="G40" s="18"/>
      <c r="H40" s="18"/>
      <c r="I40" s="18" t="n">
        <v>0</v>
      </c>
      <c r="J40" s="18"/>
    </row>
    <row r="41" customFormat="false" ht="28.9" hidden="false" customHeight="true" outlineLevel="0" collapsed="false">
      <c r="A41" s="25" t="s">
        <v>120</v>
      </c>
      <c r="B41" s="25" t="n">
        <v>260</v>
      </c>
      <c r="C41" s="22" t="n">
        <v>244</v>
      </c>
      <c r="D41" s="18" t="n">
        <f aca="false">D42+D43+D44+D45+D46+D47+D48</f>
        <v>13441066.94</v>
      </c>
      <c r="E41" s="18" t="n">
        <f aca="false">E42+E43+E44+E45+E46+E47+E48</f>
        <v>8392263.11</v>
      </c>
      <c r="F41" s="18" t="n">
        <f aca="false">F42+F43+F44+F45+F46+F47+F48</f>
        <v>0</v>
      </c>
      <c r="G41" s="18"/>
      <c r="H41" s="18"/>
      <c r="I41" s="18" t="n">
        <f aca="false">I42+I43+I44+I45+I46+I47+I48</f>
        <v>5048803.83</v>
      </c>
      <c r="J41" s="18"/>
    </row>
    <row r="42" customFormat="false" ht="28.9" hidden="false" customHeight="true" outlineLevel="0" collapsed="false">
      <c r="A42" s="26" t="s">
        <v>121</v>
      </c>
      <c r="B42" s="25"/>
      <c r="C42" s="22"/>
      <c r="D42" s="27" t="n">
        <f aca="false">E42+F42+I42</f>
        <v>120000</v>
      </c>
      <c r="E42" s="22" t="n">
        <v>100000</v>
      </c>
      <c r="F42" s="18"/>
      <c r="G42" s="18"/>
      <c r="H42" s="18"/>
      <c r="I42" s="18" t="n">
        <v>20000</v>
      </c>
      <c r="J42" s="18"/>
    </row>
    <row r="43" customFormat="false" ht="12.6" hidden="false" customHeight="true" outlineLevel="0" collapsed="false">
      <c r="A43" s="26" t="s">
        <v>122</v>
      </c>
      <c r="B43" s="26"/>
      <c r="C43" s="31"/>
      <c r="D43" s="27" t="n">
        <f aca="false">E43+F43+I43</f>
        <v>6002000</v>
      </c>
      <c r="E43" s="18" t="n">
        <v>5202000</v>
      </c>
      <c r="F43" s="18"/>
      <c r="G43" s="18"/>
      <c r="H43" s="18"/>
      <c r="I43" s="18" t="n">
        <v>800000</v>
      </c>
      <c r="J43" s="18"/>
    </row>
    <row r="44" customFormat="false" ht="27" hidden="false" customHeight="true" outlineLevel="0" collapsed="false">
      <c r="A44" s="26" t="s">
        <v>123</v>
      </c>
      <c r="B44" s="26"/>
      <c r="C44" s="31"/>
      <c r="D44" s="27" t="n">
        <f aca="false">E44+F44+I44</f>
        <v>1268000</v>
      </c>
      <c r="E44" s="18" t="n">
        <v>683000</v>
      </c>
      <c r="F44" s="18"/>
      <c r="G44" s="18"/>
      <c r="H44" s="18"/>
      <c r="I44" s="18" t="n">
        <v>585000</v>
      </c>
      <c r="J44" s="18"/>
    </row>
    <row r="45" customFormat="false" ht="27" hidden="false" customHeight="true" outlineLevel="0" collapsed="false">
      <c r="A45" s="26" t="s">
        <v>124</v>
      </c>
      <c r="B45" s="26"/>
      <c r="C45" s="31"/>
      <c r="D45" s="27" t="n">
        <f aca="false">E45+F45+I45</f>
        <v>1165640</v>
      </c>
      <c r="E45" s="18" t="n">
        <v>665640</v>
      </c>
      <c r="F45" s="18"/>
      <c r="G45" s="18"/>
      <c r="H45" s="18"/>
      <c r="I45" s="18" t="n">
        <v>500000</v>
      </c>
      <c r="J45" s="18"/>
    </row>
    <row r="46" customFormat="false" ht="27" hidden="false" customHeight="true" outlineLevel="0" collapsed="false">
      <c r="A46" s="26" t="s">
        <v>125</v>
      </c>
      <c r="B46" s="26"/>
      <c r="C46" s="31"/>
      <c r="D46" s="27" t="n">
        <f aca="false">E46+F46+I46</f>
        <v>460000</v>
      </c>
      <c r="E46" s="18"/>
      <c r="F46" s="18"/>
      <c r="G46" s="18"/>
      <c r="H46" s="18"/>
      <c r="I46" s="18" t="n">
        <v>460000</v>
      </c>
      <c r="J46" s="18"/>
    </row>
    <row r="47" customFormat="false" ht="27" hidden="false" customHeight="true" outlineLevel="0" collapsed="false">
      <c r="A47" s="26" t="s">
        <v>126</v>
      </c>
      <c r="B47" s="26"/>
      <c r="C47" s="31"/>
      <c r="D47" s="27" t="n">
        <f aca="false">E47+F47+I47</f>
        <v>4402426.94</v>
      </c>
      <c r="E47" s="18" t="n">
        <v>1741623.11</v>
      </c>
      <c r="F47" s="18"/>
      <c r="G47" s="18"/>
      <c r="H47" s="18"/>
      <c r="I47" s="18" t="n">
        <v>2660803.83</v>
      </c>
      <c r="J47" s="18"/>
    </row>
    <row r="48" customFormat="false" ht="27" hidden="false" customHeight="true" outlineLevel="0" collapsed="false">
      <c r="A48" s="26" t="s">
        <v>128</v>
      </c>
      <c r="B48" s="26"/>
      <c r="C48" s="31"/>
      <c r="D48" s="27" t="n">
        <f aca="false">E48+F48+I48</f>
        <v>23000</v>
      </c>
      <c r="E48" s="18" t="n">
        <v>0</v>
      </c>
      <c r="F48" s="18"/>
      <c r="G48" s="18"/>
      <c r="H48" s="18"/>
      <c r="I48" s="18" t="n">
        <v>23000</v>
      </c>
      <c r="J48" s="18"/>
    </row>
    <row r="49" customFormat="false" ht="28.9" hidden="false" customHeight="true" outlineLevel="0" collapsed="false">
      <c r="A49" s="25" t="s">
        <v>129</v>
      </c>
      <c r="B49" s="26" t="n">
        <v>300</v>
      </c>
      <c r="C49" s="31" t="s">
        <v>106</v>
      </c>
      <c r="D49" s="27" t="n">
        <v>0</v>
      </c>
      <c r="E49" s="32" t="n">
        <v>0</v>
      </c>
      <c r="F49" s="32" t="n">
        <f aca="false">F51+F52</f>
        <v>0</v>
      </c>
      <c r="G49" s="32"/>
      <c r="H49" s="32" t="n">
        <f aca="false">H51+H52</f>
        <v>0</v>
      </c>
      <c r="I49" s="32" t="n">
        <v>0</v>
      </c>
      <c r="J49" s="32" t="n">
        <f aca="false">J51+J52</f>
        <v>0</v>
      </c>
    </row>
    <row r="50" customFormat="false" ht="15" hidden="false" customHeight="false" outlineLevel="0" collapsed="false">
      <c r="A50" s="26" t="s">
        <v>63</v>
      </c>
      <c r="B50" s="26"/>
      <c r="C50" s="29"/>
      <c r="D50" s="27" t="n">
        <v>0</v>
      </c>
      <c r="E50" s="18"/>
      <c r="F50" s="18"/>
      <c r="G50" s="18"/>
      <c r="H50" s="18"/>
      <c r="I50" s="18"/>
      <c r="J50" s="18"/>
    </row>
    <row r="51" customFormat="false" ht="14.45" hidden="false" customHeight="true" outlineLevel="0" collapsed="false">
      <c r="A51" s="26" t="s">
        <v>130</v>
      </c>
      <c r="B51" s="26" t="n">
        <v>310</v>
      </c>
      <c r="C51" s="28"/>
      <c r="D51" s="27" t="n">
        <v>0</v>
      </c>
      <c r="E51" s="18" t="n">
        <v>0</v>
      </c>
      <c r="F51" s="18"/>
      <c r="G51" s="18"/>
      <c r="H51" s="18"/>
      <c r="I51" s="18" t="n">
        <v>0</v>
      </c>
      <c r="J51" s="18"/>
    </row>
    <row r="52" customFormat="false" ht="15" hidden="false" customHeight="false" outlineLevel="0" collapsed="false">
      <c r="A52" s="26" t="s">
        <v>131</v>
      </c>
      <c r="B52" s="26" t="n">
        <v>320</v>
      </c>
      <c r="C52" s="29"/>
      <c r="D52" s="27" t="n">
        <v>0</v>
      </c>
      <c r="E52" s="18"/>
      <c r="F52" s="18"/>
      <c r="G52" s="18"/>
      <c r="H52" s="18"/>
      <c r="I52" s="18"/>
      <c r="J52" s="18"/>
    </row>
    <row r="53" customFormat="false" ht="25.35" hidden="false" customHeight="false" outlineLevel="0" collapsed="false">
      <c r="A53" s="25" t="s">
        <v>132</v>
      </c>
      <c r="B53" s="26" t="n">
        <v>400</v>
      </c>
      <c r="C53" s="28"/>
      <c r="D53" s="27" t="n">
        <v>0</v>
      </c>
      <c r="E53" s="27" t="n">
        <v>0</v>
      </c>
      <c r="F53" s="27" t="n">
        <v>0</v>
      </c>
      <c r="G53" s="27"/>
      <c r="H53" s="27" t="n">
        <f aca="false">H55+H56</f>
        <v>0</v>
      </c>
      <c r="I53" s="27" t="n">
        <v>0</v>
      </c>
      <c r="J53" s="27" t="n">
        <f aca="false">J55+J56</f>
        <v>0</v>
      </c>
    </row>
    <row r="54" customFormat="false" ht="15" hidden="false" customHeight="false" outlineLevel="0" collapsed="false">
      <c r="A54" s="26" t="s">
        <v>133</v>
      </c>
      <c r="B54" s="26"/>
      <c r="C54" s="29"/>
      <c r="D54" s="27" t="n">
        <v>0</v>
      </c>
      <c r="E54" s="18"/>
      <c r="F54" s="18"/>
      <c r="G54" s="18"/>
      <c r="H54" s="18"/>
      <c r="I54" s="18"/>
      <c r="J54" s="18"/>
    </row>
    <row r="55" customFormat="false" ht="14.45" hidden="false" customHeight="true" outlineLevel="0" collapsed="false">
      <c r="A55" s="26" t="s">
        <v>134</v>
      </c>
      <c r="B55" s="26" t="n">
        <v>410</v>
      </c>
      <c r="C55" s="28"/>
      <c r="D55" s="27" t="n">
        <v>0</v>
      </c>
      <c r="E55" s="18" t="n">
        <v>0</v>
      </c>
      <c r="F55" s="18" t="n">
        <v>0</v>
      </c>
      <c r="G55" s="18"/>
      <c r="H55" s="18"/>
      <c r="I55" s="18" t="n">
        <v>0</v>
      </c>
      <c r="J55" s="18"/>
    </row>
    <row r="56" customFormat="false" ht="21" hidden="false" customHeight="true" outlineLevel="0" collapsed="false">
      <c r="A56" s="26" t="s">
        <v>135</v>
      </c>
      <c r="B56" s="26" t="n">
        <v>420</v>
      </c>
      <c r="C56" s="29"/>
      <c r="D56" s="27"/>
      <c r="E56" s="18"/>
      <c r="F56" s="18" t="n">
        <v>0</v>
      </c>
      <c r="G56" s="18"/>
      <c r="H56" s="18"/>
      <c r="I56" s="18"/>
      <c r="J56" s="18"/>
    </row>
    <row r="57" customFormat="false" ht="23.25" hidden="false" customHeight="true" outlineLevel="0" collapsed="false">
      <c r="A57" s="25" t="s">
        <v>136</v>
      </c>
      <c r="B57" s="26" t="n">
        <v>500</v>
      </c>
      <c r="C57" s="31" t="s">
        <v>106</v>
      </c>
      <c r="D57" s="27"/>
      <c r="E57" s="18"/>
      <c r="F57" s="18" t="n">
        <v>0</v>
      </c>
      <c r="G57" s="18"/>
      <c r="H57" s="18"/>
      <c r="I57" s="36"/>
      <c r="J57" s="18"/>
    </row>
    <row r="58" customFormat="false" ht="14.45" hidden="false" customHeight="true" outlineLevel="0" collapsed="false">
      <c r="A58" s="25" t="s">
        <v>137</v>
      </c>
      <c r="B58" s="26" t="n">
        <v>600</v>
      </c>
      <c r="C58" s="37" t="s">
        <v>106</v>
      </c>
      <c r="D58" s="27" t="n">
        <f aca="false">SUM(E58:I59)</f>
        <v>0</v>
      </c>
      <c r="E58" s="18"/>
      <c r="F58" s="18"/>
      <c r="G58" s="18"/>
      <c r="H58" s="18"/>
      <c r="I58" s="18"/>
      <c r="J58" s="18"/>
    </row>
  </sheetData>
  <mergeCells count="13"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  <mergeCell ref="A25:A26"/>
    <mergeCell ref="B25:B26"/>
  </mergeCells>
  <printOptions headings="false" gridLines="false" gridLinesSet="true" horizontalCentered="false" verticalCentered="false"/>
  <pageMargins left="0.118055555555556" right="0" top="0.0784722222222222" bottom="0.11805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58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C48" activeCellId="0" sqref="C48"/>
    </sheetView>
  </sheetViews>
  <sheetFormatPr defaultRowHeight="15" outlineLevelRow="0" outlineLevelCol="0"/>
  <cols>
    <col collapsed="false" customWidth="true" hidden="false" outlineLevel="0" max="1" min="1" style="16" width="31.86"/>
    <col collapsed="false" customWidth="true" hidden="false" outlineLevel="0" max="2" min="2" style="16" width="5.7"/>
    <col collapsed="false" customWidth="true" hidden="false" outlineLevel="0" max="3" min="3" style="16" width="6.2"/>
    <col collapsed="false" customWidth="true" hidden="false" outlineLevel="0" max="4" min="4" style="16" width="13.26"/>
    <col collapsed="false" customWidth="true" hidden="false" outlineLevel="0" max="5" min="5" style="16" width="12.83"/>
    <col collapsed="false" customWidth="true" hidden="false" outlineLevel="0" max="6" min="6" style="16" width="8.6"/>
    <col collapsed="false" customWidth="true" hidden="false" outlineLevel="0" max="7" min="7" style="16" width="3.86"/>
    <col collapsed="false" customWidth="true" hidden="false" outlineLevel="0" max="8" min="8" style="16" width="4.1"/>
    <col collapsed="false" customWidth="true" hidden="false" outlineLevel="0" max="9" min="9" style="16" width="11.99"/>
    <col collapsed="false" customWidth="true" hidden="false" outlineLevel="0" max="10" min="10" style="16" width="6.2"/>
    <col collapsed="false" customWidth="true" hidden="false" outlineLevel="0" max="1025" min="11" style="16" width="8.86"/>
  </cols>
  <sheetData>
    <row r="1" customFormat="false" ht="8.45" hidden="false" customHeight="true" outlineLevel="0" collapsed="false"/>
    <row r="2" customFormat="false" ht="18.75" hidden="false" customHeight="false" outlineLevel="0" collapsed="false">
      <c r="A2" s="15"/>
      <c r="B2" s="15" t="s">
        <v>81</v>
      </c>
      <c r="C2" s="15"/>
      <c r="D2" s="15"/>
      <c r="E2" s="15"/>
    </row>
    <row r="3" customFormat="false" ht="18.75" hidden="false" customHeight="false" outlineLevel="0" collapsed="false">
      <c r="A3" s="15"/>
      <c r="B3" s="15" t="s">
        <v>82</v>
      </c>
      <c r="C3" s="15"/>
      <c r="D3" s="15"/>
      <c r="E3" s="19" t="s">
        <v>139</v>
      </c>
    </row>
    <row r="4" customFormat="false" ht="7.15" hidden="false" customHeight="true" outlineLevel="0" collapsed="false"/>
    <row r="5" customFormat="false" ht="30.6" hidden="false" customHeight="true" outlineLevel="0" collapsed="false">
      <c r="A5" s="20" t="s">
        <v>60</v>
      </c>
      <c r="B5" s="20" t="s">
        <v>84</v>
      </c>
      <c r="C5" s="21" t="s">
        <v>85</v>
      </c>
      <c r="D5" s="20" t="s">
        <v>86</v>
      </c>
      <c r="E5" s="20"/>
      <c r="F5" s="20"/>
      <c r="G5" s="20"/>
      <c r="H5" s="20"/>
      <c r="I5" s="20"/>
      <c r="J5" s="20"/>
    </row>
    <row r="6" customFormat="false" ht="14.45" hidden="false" customHeight="true" outlineLevel="0" collapsed="false">
      <c r="A6" s="20"/>
      <c r="B6" s="20"/>
      <c r="C6" s="20"/>
      <c r="D6" s="22" t="s">
        <v>87</v>
      </c>
      <c r="E6" s="22" t="s">
        <v>65</v>
      </c>
      <c r="F6" s="22"/>
      <c r="G6" s="22"/>
      <c r="H6" s="22"/>
      <c r="I6" s="22"/>
      <c r="J6" s="22"/>
    </row>
    <row r="7" customFormat="false" ht="72" hidden="false" customHeight="true" outlineLevel="0" collapsed="false">
      <c r="A7" s="20"/>
      <c r="B7" s="20"/>
      <c r="C7" s="20"/>
      <c r="D7" s="22"/>
      <c r="E7" s="20" t="s">
        <v>88</v>
      </c>
      <c r="F7" s="20" t="s">
        <v>89</v>
      </c>
      <c r="G7" s="20" t="s">
        <v>90</v>
      </c>
      <c r="H7" s="20" t="s">
        <v>91</v>
      </c>
      <c r="I7" s="21" t="s">
        <v>92</v>
      </c>
      <c r="J7" s="21"/>
    </row>
    <row r="8" customFormat="false" ht="53.45" hidden="false" customHeight="true" outlineLevel="0" collapsed="false">
      <c r="A8" s="20"/>
      <c r="B8" s="20"/>
      <c r="C8" s="20"/>
      <c r="D8" s="22"/>
      <c r="E8" s="20"/>
      <c r="F8" s="20"/>
      <c r="G8" s="20"/>
      <c r="H8" s="20"/>
      <c r="I8" s="18" t="s">
        <v>93</v>
      </c>
      <c r="J8" s="23" t="s">
        <v>94</v>
      </c>
    </row>
    <row r="9" customFormat="false" ht="12.6" hidden="false" customHeight="true" outlineLevel="0" collapsed="false">
      <c r="A9" s="24" t="n">
        <v>1</v>
      </c>
      <c r="B9" s="24" t="n">
        <v>2</v>
      </c>
      <c r="C9" s="24" t="n">
        <v>3</v>
      </c>
      <c r="D9" s="24" t="n">
        <v>4</v>
      </c>
      <c r="E9" s="24" t="n">
        <v>5</v>
      </c>
      <c r="F9" s="24" t="n">
        <v>6</v>
      </c>
      <c r="G9" s="24" t="n">
        <v>7</v>
      </c>
      <c r="H9" s="24" t="n">
        <v>8</v>
      </c>
      <c r="I9" s="24" t="n">
        <v>9</v>
      </c>
      <c r="J9" s="24" t="n">
        <v>10</v>
      </c>
    </row>
    <row r="10" customFormat="false" ht="15" hidden="false" customHeight="false" outlineLevel="0" collapsed="false">
      <c r="A10" s="25" t="s">
        <v>95</v>
      </c>
      <c r="B10" s="26" t="n">
        <v>100</v>
      </c>
      <c r="C10" s="22" t="s">
        <v>96</v>
      </c>
      <c r="D10" s="27" t="n">
        <f aca="false">E10+F10+I10</f>
        <v>37248583.73</v>
      </c>
      <c r="E10" s="27" t="n">
        <f aca="false">E13</f>
        <v>30417579.9</v>
      </c>
      <c r="F10" s="27"/>
      <c r="G10" s="27" t="n">
        <f aca="false">G19</f>
        <v>0</v>
      </c>
      <c r="H10" s="27" t="n">
        <f aca="false">H13</f>
        <v>0</v>
      </c>
      <c r="I10" s="27" t="n">
        <f aca="false">I11+I13+I22</f>
        <v>6831003.83</v>
      </c>
      <c r="J10" s="27" t="n">
        <f aca="false">J13+J20</f>
        <v>0</v>
      </c>
    </row>
    <row r="11" customFormat="false" ht="30" hidden="false" customHeight="true" outlineLevel="0" collapsed="false">
      <c r="A11" s="26" t="s">
        <v>97</v>
      </c>
      <c r="B11" s="26" t="n">
        <v>110</v>
      </c>
      <c r="C11" s="28" t="n">
        <v>120</v>
      </c>
      <c r="D11" s="27" t="n">
        <f aca="false">SUM(E11:I12)</f>
        <v>220000</v>
      </c>
      <c r="E11" s="22" t="s">
        <v>96</v>
      </c>
      <c r="F11" s="22" t="s">
        <v>96</v>
      </c>
      <c r="G11" s="22" t="s">
        <v>96</v>
      </c>
      <c r="H11" s="22" t="s">
        <v>96</v>
      </c>
      <c r="I11" s="22" t="n">
        <v>220000</v>
      </c>
      <c r="J11" s="22" t="s">
        <v>96</v>
      </c>
    </row>
    <row r="12" customFormat="false" ht="10.15" hidden="false" customHeight="true" outlineLevel="0" collapsed="false">
      <c r="A12" s="26"/>
      <c r="B12" s="26"/>
      <c r="C12" s="29"/>
      <c r="D12" s="27"/>
      <c r="E12" s="18"/>
      <c r="F12" s="18"/>
      <c r="G12" s="18"/>
      <c r="H12" s="18"/>
      <c r="I12" s="18"/>
      <c r="J12" s="18"/>
    </row>
    <row r="13" customFormat="false" ht="25.15" hidden="false" customHeight="true" outlineLevel="0" collapsed="false">
      <c r="A13" s="26" t="s">
        <v>98</v>
      </c>
      <c r="B13" s="26" t="n">
        <v>120</v>
      </c>
      <c r="C13" s="28" t="n">
        <v>130</v>
      </c>
      <c r="D13" s="27" t="n">
        <f aca="false">D14+D15+D18+D22</f>
        <v>37028583.73</v>
      </c>
      <c r="E13" s="27" t="n">
        <f aca="false">E14</f>
        <v>30417579.9</v>
      </c>
      <c r="F13" s="22" t="s">
        <v>96</v>
      </c>
      <c r="G13" s="22" t="s">
        <v>96</v>
      </c>
      <c r="H13" s="18"/>
      <c r="I13" s="18" t="n">
        <v>3000000</v>
      </c>
      <c r="J13" s="18"/>
    </row>
    <row r="14" customFormat="false" ht="17.25" hidden="false" customHeight="true" outlineLevel="0" collapsed="false">
      <c r="A14" s="26" t="s">
        <v>99</v>
      </c>
      <c r="B14" s="26"/>
      <c r="C14" s="28"/>
      <c r="D14" s="27" t="n">
        <f aca="false">E14+F14+I14</f>
        <v>30417579.9</v>
      </c>
      <c r="E14" s="27" t="n">
        <v>30417579.9</v>
      </c>
      <c r="F14" s="22"/>
      <c r="G14" s="22"/>
      <c r="H14" s="18"/>
      <c r="I14" s="18"/>
      <c r="J14" s="18"/>
    </row>
    <row r="15" customFormat="false" ht="12.75" hidden="false" customHeight="true" outlineLevel="0" collapsed="false">
      <c r="A15" s="30" t="s">
        <v>100</v>
      </c>
      <c r="B15" s="26"/>
      <c r="C15" s="29"/>
      <c r="D15" s="27" t="n">
        <f aca="false">E15+F15+I15</f>
        <v>3000000</v>
      </c>
      <c r="E15" s="18"/>
      <c r="F15" s="18"/>
      <c r="G15" s="18"/>
      <c r="H15" s="18"/>
      <c r="I15" s="18" t="n">
        <v>3000000</v>
      </c>
      <c r="J15" s="18"/>
    </row>
    <row r="16" customFormat="false" ht="30" hidden="false" customHeight="true" outlineLevel="0" collapsed="false">
      <c r="A16" s="26" t="s">
        <v>101</v>
      </c>
      <c r="B16" s="26" t="n">
        <v>130</v>
      </c>
      <c r="C16" s="28"/>
      <c r="D16" s="27" t="n">
        <f aca="false">SUM(E16:I17)</f>
        <v>0</v>
      </c>
      <c r="E16" s="22" t="s">
        <v>96</v>
      </c>
      <c r="F16" s="22" t="s">
        <v>96</v>
      </c>
      <c r="G16" s="22" t="s">
        <v>96</v>
      </c>
      <c r="H16" s="22" t="s">
        <v>96</v>
      </c>
      <c r="I16" s="22"/>
      <c r="J16" s="22" t="s">
        <v>96</v>
      </c>
    </row>
    <row r="17" customFormat="false" ht="7.15" hidden="false" customHeight="true" outlineLevel="0" collapsed="false">
      <c r="A17" s="26"/>
      <c r="B17" s="26"/>
      <c r="C17" s="29"/>
      <c r="D17" s="27"/>
      <c r="E17" s="18"/>
      <c r="F17" s="18"/>
      <c r="G17" s="18"/>
      <c r="H17" s="18"/>
      <c r="I17" s="18"/>
      <c r="J17" s="18"/>
    </row>
    <row r="18" customFormat="false" ht="31.5" hidden="false" customHeight="true" outlineLevel="0" collapsed="false">
      <c r="A18" s="26" t="s">
        <v>102</v>
      </c>
      <c r="B18" s="26" t="n">
        <v>140</v>
      </c>
      <c r="C18" s="28"/>
      <c r="D18" s="27" t="n">
        <f aca="false">SUM(E18:I19)</f>
        <v>0</v>
      </c>
      <c r="E18" s="22" t="s">
        <v>96</v>
      </c>
      <c r="F18" s="22" t="s">
        <v>96</v>
      </c>
      <c r="G18" s="22" t="s">
        <v>96</v>
      </c>
      <c r="H18" s="22" t="s">
        <v>96</v>
      </c>
      <c r="I18" s="22"/>
      <c r="J18" s="22" t="s">
        <v>96</v>
      </c>
    </row>
    <row r="19" customFormat="false" ht="31.15" hidden="false" customHeight="true" outlineLevel="0" collapsed="false">
      <c r="A19" s="26" t="s">
        <v>103</v>
      </c>
      <c r="B19" s="26" t="n">
        <v>150</v>
      </c>
      <c r="C19" s="28" t="n">
        <v>180</v>
      </c>
      <c r="D19" s="27"/>
      <c r="E19" s="22" t="s">
        <v>96</v>
      </c>
      <c r="F19" s="18"/>
      <c r="G19" s="18"/>
      <c r="H19" s="22" t="s">
        <v>96</v>
      </c>
      <c r="I19" s="22" t="s">
        <v>96</v>
      </c>
      <c r="J19" s="22" t="s">
        <v>96</v>
      </c>
    </row>
    <row r="20" customFormat="false" ht="15" hidden="false" customHeight="false" outlineLevel="0" collapsed="false">
      <c r="A20" s="26" t="s">
        <v>104</v>
      </c>
      <c r="B20" s="26" t="n">
        <v>160</v>
      </c>
      <c r="C20" s="28"/>
      <c r="D20" s="27"/>
      <c r="E20" s="22" t="s">
        <v>96</v>
      </c>
      <c r="F20" s="22" t="s">
        <v>96</v>
      </c>
      <c r="G20" s="22" t="s">
        <v>96</v>
      </c>
      <c r="H20" s="22" t="s">
        <v>96</v>
      </c>
      <c r="I20" s="18"/>
      <c r="J20" s="18"/>
    </row>
    <row r="21" customFormat="false" ht="15" hidden="false" customHeight="false" outlineLevel="0" collapsed="false">
      <c r="A21" s="26" t="s">
        <v>105</v>
      </c>
      <c r="B21" s="26" t="n">
        <v>180</v>
      </c>
      <c r="C21" s="31" t="s">
        <v>106</v>
      </c>
      <c r="D21" s="27" t="n">
        <v>0</v>
      </c>
      <c r="E21" s="22" t="s">
        <v>96</v>
      </c>
      <c r="F21" s="22" t="s">
        <v>96</v>
      </c>
      <c r="G21" s="22" t="s">
        <v>96</v>
      </c>
      <c r="H21" s="22" t="s">
        <v>96</v>
      </c>
      <c r="I21" s="18" t="n">
        <v>0</v>
      </c>
      <c r="J21" s="22" t="s">
        <v>96</v>
      </c>
    </row>
    <row r="22" customFormat="false" ht="18" hidden="false" customHeight="true" outlineLevel="0" collapsed="false">
      <c r="A22" s="26" t="s">
        <v>107</v>
      </c>
      <c r="B22" s="26" t="n">
        <v>190</v>
      </c>
      <c r="C22" s="29" t="n">
        <v>440</v>
      </c>
      <c r="D22" s="27" t="n">
        <f aca="false">E22+F22+I22</f>
        <v>3611003.83</v>
      </c>
      <c r="E22" s="18"/>
      <c r="F22" s="18"/>
      <c r="G22" s="18"/>
      <c r="H22" s="18"/>
      <c r="I22" s="18" t="n">
        <v>3611003.83</v>
      </c>
      <c r="J22" s="18"/>
    </row>
    <row r="23" customFormat="false" ht="15" hidden="false" customHeight="false" outlineLevel="0" collapsed="false">
      <c r="A23" s="25" t="s">
        <v>108</v>
      </c>
      <c r="B23" s="26" t="n">
        <v>200</v>
      </c>
      <c r="C23" s="31" t="s">
        <v>106</v>
      </c>
      <c r="D23" s="27" t="n">
        <f aca="false">D24+D28+D32+D33+D41</f>
        <v>37248583.73</v>
      </c>
      <c r="E23" s="27" t="n">
        <f aca="false">E24+E28+E32+E33+E41</f>
        <v>30417579.9</v>
      </c>
      <c r="F23" s="27"/>
      <c r="G23" s="32"/>
      <c r="H23" s="32" t="n">
        <f aca="false">H24+H28+H33+H38+H40+H41</f>
        <v>0</v>
      </c>
      <c r="I23" s="27" t="n">
        <f aca="false">I24+I28+I32+I33+I41</f>
        <v>6831003.83</v>
      </c>
      <c r="J23" s="32" t="n">
        <f aca="false">J24+J28+J33+J38+J40+J41</f>
        <v>0</v>
      </c>
    </row>
    <row r="24" customFormat="false" ht="28.9" hidden="false" customHeight="true" outlineLevel="0" collapsed="false">
      <c r="A24" s="26" t="s">
        <v>109</v>
      </c>
      <c r="B24" s="26" t="n">
        <v>210</v>
      </c>
      <c r="C24" s="33"/>
      <c r="D24" s="18" t="n">
        <f aca="false">D25+D26+D27</f>
        <v>22765207.23</v>
      </c>
      <c r="E24" s="18" t="n">
        <f aca="false">E25+E26+E27</f>
        <v>21333007.23</v>
      </c>
      <c r="F24" s="18"/>
      <c r="G24" s="18"/>
      <c r="H24" s="18"/>
      <c r="I24" s="18" t="n">
        <f aca="false">I25+I26+I27</f>
        <v>1432200</v>
      </c>
      <c r="J24" s="18"/>
    </row>
    <row r="25" customFormat="false" ht="19.5" hidden="false" customHeight="true" outlineLevel="0" collapsed="false">
      <c r="A25" s="34" t="s">
        <v>110</v>
      </c>
      <c r="B25" s="34" t="n">
        <v>211</v>
      </c>
      <c r="C25" s="33" t="n">
        <v>111</v>
      </c>
      <c r="D25" s="27" t="n">
        <f aca="false">E25+F25+I25</f>
        <v>16981525.51</v>
      </c>
      <c r="E25" s="18" t="n">
        <v>15881525.51</v>
      </c>
      <c r="F25" s="18"/>
      <c r="G25" s="18"/>
      <c r="H25" s="18"/>
      <c r="I25" s="18" t="n">
        <v>1100000</v>
      </c>
      <c r="J25" s="18"/>
    </row>
    <row r="26" customFormat="false" ht="15" hidden="false" customHeight="false" outlineLevel="0" collapsed="false">
      <c r="A26" s="34"/>
      <c r="B26" s="34"/>
      <c r="C26" s="33" t="n">
        <v>119</v>
      </c>
      <c r="D26" s="27" t="n">
        <f aca="false">E26+F26+I26</f>
        <v>5763681.72</v>
      </c>
      <c r="E26" s="35" t="n">
        <v>5431481.72</v>
      </c>
      <c r="F26" s="18"/>
      <c r="G26" s="18"/>
      <c r="H26" s="18"/>
      <c r="I26" s="18" t="n">
        <v>332200</v>
      </c>
      <c r="J26" s="18"/>
    </row>
    <row r="27" customFormat="false" ht="12.75" hidden="false" customHeight="true" outlineLevel="0" collapsed="false">
      <c r="A27" s="26" t="s">
        <v>111</v>
      </c>
      <c r="B27" s="26" t="n">
        <v>212</v>
      </c>
      <c r="C27" s="29" t="n">
        <v>112</v>
      </c>
      <c r="D27" s="27" t="n">
        <f aca="false">E27+F27+I27</f>
        <v>20000</v>
      </c>
      <c r="E27" s="35" t="n">
        <v>20000</v>
      </c>
      <c r="F27" s="18"/>
      <c r="G27" s="18"/>
      <c r="H27" s="18"/>
      <c r="I27" s="18"/>
      <c r="J27" s="18"/>
    </row>
    <row r="28" customFormat="false" ht="28.9" hidden="false" customHeight="true" outlineLevel="0" collapsed="false">
      <c r="A28" s="26" t="s">
        <v>112</v>
      </c>
      <c r="B28" s="26" t="n">
        <v>220</v>
      </c>
      <c r="C28" s="33"/>
      <c r="D28" s="18"/>
      <c r="E28" s="18"/>
      <c r="F28" s="18"/>
      <c r="G28" s="18"/>
      <c r="H28" s="18"/>
      <c r="I28" s="18"/>
      <c r="J28" s="18"/>
    </row>
    <row r="29" customFormat="false" ht="15" hidden="false" customHeight="false" outlineLevel="0" collapsed="false">
      <c r="A29" s="26" t="s">
        <v>63</v>
      </c>
      <c r="B29" s="26"/>
      <c r="C29" s="29" t="n">
        <v>0</v>
      </c>
      <c r="D29" s="27" t="n">
        <v>0</v>
      </c>
      <c r="E29" s="18" t="n">
        <v>0</v>
      </c>
      <c r="F29" s="18"/>
      <c r="G29" s="18"/>
      <c r="H29" s="18"/>
      <c r="I29" s="18"/>
      <c r="J29" s="18"/>
    </row>
    <row r="30" customFormat="false" ht="15" hidden="false" customHeight="false" outlineLevel="0" collapsed="false">
      <c r="A30" s="26" t="s">
        <v>113</v>
      </c>
      <c r="B30" s="26"/>
      <c r="C30" s="29"/>
      <c r="D30" s="27" t="n">
        <f aca="false">E30+F30+I30</f>
        <v>0</v>
      </c>
      <c r="E30" s="18"/>
      <c r="F30" s="18"/>
      <c r="G30" s="18"/>
      <c r="H30" s="18"/>
      <c r="I30" s="18"/>
      <c r="J30" s="18"/>
    </row>
    <row r="31" customFormat="false" ht="25.35" hidden="false" customHeight="false" outlineLevel="0" collapsed="false">
      <c r="A31" s="26" t="s">
        <v>114</v>
      </c>
      <c r="B31" s="26"/>
      <c r="C31" s="29"/>
      <c r="D31" s="27" t="n">
        <f aca="false">E31+F31+I31</f>
        <v>0</v>
      </c>
      <c r="E31" s="18"/>
      <c r="F31" s="18"/>
      <c r="G31" s="18"/>
      <c r="H31" s="18"/>
      <c r="I31" s="18"/>
      <c r="J31" s="18"/>
    </row>
    <row r="32" customFormat="false" ht="25.5" hidden="false" customHeight="false" outlineLevel="0" collapsed="false">
      <c r="A32" s="26" t="s">
        <v>115</v>
      </c>
      <c r="B32" s="26"/>
      <c r="C32" s="29" t="n">
        <v>360</v>
      </c>
      <c r="D32" s="27" t="n">
        <f aca="false">E32+F32+I32</f>
        <v>50000</v>
      </c>
      <c r="E32" s="18"/>
      <c r="F32" s="18"/>
      <c r="G32" s="18"/>
      <c r="H32" s="18"/>
      <c r="I32" s="18" t="n">
        <v>50000</v>
      </c>
      <c r="J32" s="18"/>
    </row>
    <row r="33" customFormat="false" ht="28.9" hidden="false" customHeight="true" outlineLevel="0" collapsed="false">
      <c r="A33" s="26" t="s">
        <v>116</v>
      </c>
      <c r="B33" s="26" t="n">
        <v>230</v>
      </c>
      <c r="C33" s="33"/>
      <c r="D33" s="18" t="n">
        <f aca="false">D34+D35+D36+D37</f>
        <v>888269.56</v>
      </c>
      <c r="E33" s="18" t="n">
        <f aca="false">E34+E35+E36+E37</f>
        <v>588269.56</v>
      </c>
      <c r="F33" s="18"/>
      <c r="G33" s="18"/>
      <c r="H33" s="18"/>
      <c r="I33" s="18" t="n">
        <f aca="false">I34+I35+I36+I37</f>
        <v>300000</v>
      </c>
      <c r="J33" s="18"/>
    </row>
    <row r="34" customFormat="false" ht="15" hidden="false" customHeight="false" outlineLevel="0" collapsed="false">
      <c r="A34" s="26" t="s">
        <v>63</v>
      </c>
      <c r="B34" s="26"/>
      <c r="C34" s="33" t="n">
        <v>851</v>
      </c>
      <c r="D34" s="27" t="n">
        <f aca="false">E34+F34+I34</f>
        <v>603269.56</v>
      </c>
      <c r="E34" s="18" t="n">
        <v>503269.56</v>
      </c>
      <c r="F34" s="18"/>
      <c r="G34" s="18"/>
      <c r="H34" s="18"/>
      <c r="I34" s="18" t="n">
        <v>100000</v>
      </c>
      <c r="J34" s="18"/>
    </row>
    <row r="35" customFormat="false" ht="15" hidden="false" customHeight="false" outlineLevel="0" collapsed="false">
      <c r="A35" s="26"/>
      <c r="B35" s="26"/>
      <c r="C35" s="33" t="n">
        <v>852</v>
      </c>
      <c r="D35" s="27" t="n">
        <f aca="false">E35+F35+I35</f>
        <v>185000</v>
      </c>
      <c r="E35" s="18" t="n">
        <v>85000</v>
      </c>
      <c r="F35" s="18"/>
      <c r="G35" s="18"/>
      <c r="H35" s="18"/>
      <c r="I35" s="18" t="n">
        <v>100000</v>
      </c>
      <c r="J35" s="18"/>
    </row>
    <row r="36" customFormat="false" ht="15" hidden="false" customHeight="false" outlineLevel="0" collapsed="false">
      <c r="A36" s="26"/>
      <c r="B36" s="26"/>
      <c r="C36" s="33" t="n">
        <v>853</v>
      </c>
      <c r="D36" s="27" t="n">
        <f aca="false">E36+F36+I36</f>
        <v>100000</v>
      </c>
      <c r="E36" s="18"/>
      <c r="F36" s="18"/>
      <c r="G36" s="18"/>
      <c r="H36" s="18"/>
      <c r="I36" s="18" t="n">
        <v>100000</v>
      </c>
      <c r="J36" s="18"/>
    </row>
    <row r="37" customFormat="false" ht="15" hidden="false" customHeight="false" outlineLevel="0" collapsed="false">
      <c r="A37" s="26" t="s">
        <v>117</v>
      </c>
      <c r="B37" s="26"/>
      <c r="C37" s="33" t="n">
        <v>831</v>
      </c>
      <c r="D37" s="27" t="n">
        <f aca="false">E37+F37+I37</f>
        <v>0</v>
      </c>
      <c r="E37" s="18"/>
      <c r="F37" s="18"/>
      <c r="G37" s="18"/>
      <c r="H37" s="18"/>
      <c r="I37" s="18"/>
      <c r="J37" s="18"/>
    </row>
    <row r="38" customFormat="false" ht="33" hidden="false" customHeight="true" outlineLevel="0" collapsed="false">
      <c r="A38" s="26" t="s">
        <v>118</v>
      </c>
      <c r="B38" s="26" t="n">
        <v>240</v>
      </c>
      <c r="C38" s="29"/>
      <c r="D38" s="27" t="n">
        <f aca="false">SUM(E38:I39)</f>
        <v>0</v>
      </c>
      <c r="E38" s="18"/>
      <c r="F38" s="18"/>
      <c r="G38" s="18"/>
      <c r="H38" s="18"/>
      <c r="I38" s="18"/>
      <c r="J38" s="18"/>
    </row>
    <row r="39" customFormat="false" ht="9" hidden="false" customHeight="true" outlineLevel="0" collapsed="false">
      <c r="A39" s="26"/>
      <c r="B39" s="26"/>
      <c r="C39" s="29"/>
      <c r="D39" s="27"/>
      <c r="E39" s="18"/>
      <c r="F39" s="18"/>
      <c r="G39" s="18"/>
      <c r="H39" s="18"/>
      <c r="I39" s="18"/>
      <c r="J39" s="18"/>
    </row>
    <row r="40" customFormat="false" ht="30" hidden="false" customHeight="true" outlineLevel="0" collapsed="false">
      <c r="A40" s="26" t="s">
        <v>119</v>
      </c>
      <c r="B40" s="26" t="n">
        <v>250</v>
      </c>
      <c r="C40" s="29"/>
      <c r="D40" s="27" t="n">
        <v>0</v>
      </c>
      <c r="E40" s="18"/>
      <c r="F40" s="18"/>
      <c r="G40" s="18"/>
      <c r="H40" s="18"/>
      <c r="I40" s="18" t="n">
        <v>0</v>
      </c>
      <c r="J40" s="18"/>
    </row>
    <row r="41" customFormat="false" ht="28.9" hidden="false" customHeight="true" outlineLevel="0" collapsed="false">
      <c r="A41" s="25" t="s">
        <v>120</v>
      </c>
      <c r="B41" s="25" t="n">
        <v>260</v>
      </c>
      <c r="C41" s="22" t="n">
        <v>244</v>
      </c>
      <c r="D41" s="18" t="n">
        <f aca="false">D42+D43+D44+D45+D46+D47+D48</f>
        <v>13545106.94</v>
      </c>
      <c r="E41" s="18" t="n">
        <f aca="false">E42+E43+E44+E45+E46+E47+E48</f>
        <v>8496303.11</v>
      </c>
      <c r="F41" s="18" t="n">
        <f aca="false">F42+F43+F44+F45+F46+F47+F48</f>
        <v>0</v>
      </c>
      <c r="G41" s="18"/>
      <c r="H41" s="18"/>
      <c r="I41" s="18" t="n">
        <f aca="false">I42+I43+I44+I45+I46+I47+I48</f>
        <v>5048803.83</v>
      </c>
      <c r="J41" s="18"/>
    </row>
    <row r="42" customFormat="false" ht="28.9" hidden="false" customHeight="true" outlineLevel="0" collapsed="false">
      <c r="A42" s="26" t="s">
        <v>121</v>
      </c>
      <c r="B42" s="25"/>
      <c r="C42" s="22"/>
      <c r="D42" s="27" t="n">
        <f aca="false">E42+F42+I42</f>
        <v>120000</v>
      </c>
      <c r="E42" s="22" t="n">
        <v>100000</v>
      </c>
      <c r="F42" s="18"/>
      <c r="G42" s="18"/>
      <c r="H42" s="18"/>
      <c r="I42" s="18" t="n">
        <v>20000</v>
      </c>
      <c r="J42" s="18"/>
    </row>
    <row r="43" customFormat="false" ht="12.6" hidden="false" customHeight="true" outlineLevel="0" collapsed="false">
      <c r="A43" s="26" t="s">
        <v>122</v>
      </c>
      <c r="B43" s="26"/>
      <c r="C43" s="31"/>
      <c r="D43" s="27" t="n">
        <f aca="false">E43+F43+I43</f>
        <v>6106040</v>
      </c>
      <c r="E43" s="18" t="n">
        <v>5306040</v>
      </c>
      <c r="F43" s="18"/>
      <c r="G43" s="18"/>
      <c r="H43" s="18"/>
      <c r="I43" s="18" t="n">
        <v>800000</v>
      </c>
      <c r="J43" s="18"/>
    </row>
    <row r="44" customFormat="false" ht="27" hidden="false" customHeight="true" outlineLevel="0" collapsed="false">
      <c r="A44" s="26" t="s">
        <v>123</v>
      </c>
      <c r="B44" s="26"/>
      <c r="C44" s="31"/>
      <c r="D44" s="27" t="n">
        <f aca="false">E44+F44+I44</f>
        <v>1268000</v>
      </c>
      <c r="E44" s="18" t="n">
        <v>683000</v>
      </c>
      <c r="F44" s="18"/>
      <c r="G44" s="18"/>
      <c r="H44" s="18"/>
      <c r="I44" s="18" t="n">
        <v>585000</v>
      </c>
      <c r="J44" s="18"/>
    </row>
    <row r="45" customFormat="false" ht="27" hidden="false" customHeight="true" outlineLevel="0" collapsed="false">
      <c r="A45" s="26" t="s">
        <v>124</v>
      </c>
      <c r="B45" s="26"/>
      <c r="C45" s="31"/>
      <c r="D45" s="27" t="n">
        <f aca="false">E45+F45+I45</f>
        <v>1165640</v>
      </c>
      <c r="E45" s="18" t="n">
        <v>665640</v>
      </c>
      <c r="F45" s="18"/>
      <c r="G45" s="18"/>
      <c r="H45" s="18"/>
      <c r="I45" s="18" t="n">
        <v>500000</v>
      </c>
      <c r="J45" s="18"/>
    </row>
    <row r="46" customFormat="false" ht="27" hidden="false" customHeight="true" outlineLevel="0" collapsed="false">
      <c r="A46" s="26" t="s">
        <v>125</v>
      </c>
      <c r="B46" s="26"/>
      <c r="C46" s="31"/>
      <c r="D46" s="27" t="n">
        <f aca="false">E46+F46+I46</f>
        <v>460000</v>
      </c>
      <c r="E46" s="18"/>
      <c r="F46" s="18"/>
      <c r="G46" s="18"/>
      <c r="H46" s="18"/>
      <c r="I46" s="18" t="n">
        <v>460000</v>
      </c>
      <c r="J46" s="18"/>
    </row>
    <row r="47" customFormat="false" ht="27" hidden="false" customHeight="true" outlineLevel="0" collapsed="false">
      <c r="A47" s="26" t="s">
        <v>126</v>
      </c>
      <c r="B47" s="26"/>
      <c r="C47" s="31"/>
      <c r="D47" s="27" t="n">
        <f aca="false">E47+F47+I47</f>
        <v>4402426.94</v>
      </c>
      <c r="E47" s="18" t="n">
        <v>1741623.11</v>
      </c>
      <c r="F47" s="18"/>
      <c r="G47" s="18"/>
      <c r="H47" s="18"/>
      <c r="I47" s="18" t="n">
        <v>2660803.83</v>
      </c>
      <c r="J47" s="18"/>
    </row>
    <row r="48" customFormat="false" ht="27" hidden="false" customHeight="true" outlineLevel="0" collapsed="false">
      <c r="A48" s="26" t="s">
        <v>128</v>
      </c>
      <c r="B48" s="26"/>
      <c r="C48" s="31"/>
      <c r="D48" s="27" t="n">
        <f aca="false">E48+F48+I48</f>
        <v>23000</v>
      </c>
      <c r="E48" s="18" t="n">
        <v>0</v>
      </c>
      <c r="F48" s="18"/>
      <c r="G48" s="18"/>
      <c r="H48" s="18"/>
      <c r="I48" s="18" t="n">
        <v>23000</v>
      </c>
      <c r="J48" s="18"/>
    </row>
    <row r="49" customFormat="false" ht="28.9" hidden="false" customHeight="true" outlineLevel="0" collapsed="false">
      <c r="A49" s="25" t="s">
        <v>129</v>
      </c>
      <c r="B49" s="26" t="n">
        <v>300</v>
      </c>
      <c r="C49" s="31" t="s">
        <v>106</v>
      </c>
      <c r="D49" s="27" t="n">
        <v>0</v>
      </c>
      <c r="E49" s="32" t="n">
        <v>0</v>
      </c>
      <c r="F49" s="32" t="n">
        <f aca="false">F51+F52</f>
        <v>0</v>
      </c>
      <c r="G49" s="32"/>
      <c r="H49" s="32" t="n">
        <f aca="false">H51+H52</f>
        <v>0</v>
      </c>
      <c r="I49" s="32" t="n">
        <v>0</v>
      </c>
      <c r="J49" s="32" t="n">
        <f aca="false">J51+J52</f>
        <v>0</v>
      </c>
    </row>
    <row r="50" customFormat="false" ht="15" hidden="false" customHeight="false" outlineLevel="0" collapsed="false">
      <c r="A50" s="26" t="s">
        <v>63</v>
      </c>
      <c r="B50" s="26"/>
      <c r="C50" s="29"/>
      <c r="D50" s="27" t="n">
        <v>0</v>
      </c>
      <c r="E50" s="18"/>
      <c r="F50" s="18"/>
      <c r="G50" s="18"/>
      <c r="H50" s="18"/>
      <c r="I50" s="18"/>
      <c r="J50" s="18"/>
    </row>
    <row r="51" customFormat="false" ht="14.45" hidden="false" customHeight="true" outlineLevel="0" collapsed="false">
      <c r="A51" s="26" t="s">
        <v>130</v>
      </c>
      <c r="B51" s="26" t="n">
        <v>310</v>
      </c>
      <c r="C51" s="28"/>
      <c r="D51" s="27" t="n">
        <v>0</v>
      </c>
      <c r="E51" s="18" t="n">
        <v>0</v>
      </c>
      <c r="F51" s="18"/>
      <c r="G51" s="18"/>
      <c r="H51" s="18"/>
      <c r="I51" s="18" t="n">
        <v>0</v>
      </c>
      <c r="J51" s="18"/>
    </row>
    <row r="52" customFormat="false" ht="15" hidden="false" customHeight="false" outlineLevel="0" collapsed="false">
      <c r="A52" s="26" t="s">
        <v>131</v>
      </c>
      <c r="B52" s="26" t="n">
        <v>320</v>
      </c>
      <c r="C52" s="29"/>
      <c r="D52" s="27" t="n">
        <v>0</v>
      </c>
      <c r="E52" s="18"/>
      <c r="F52" s="18"/>
      <c r="G52" s="18"/>
      <c r="H52" s="18"/>
      <c r="I52" s="18"/>
      <c r="J52" s="18"/>
    </row>
    <row r="53" customFormat="false" ht="25.35" hidden="false" customHeight="false" outlineLevel="0" collapsed="false">
      <c r="A53" s="25" t="s">
        <v>132</v>
      </c>
      <c r="B53" s="26" t="n">
        <v>400</v>
      </c>
      <c r="C53" s="28"/>
      <c r="D53" s="27" t="n">
        <v>0</v>
      </c>
      <c r="E53" s="27" t="n">
        <v>0</v>
      </c>
      <c r="F53" s="27" t="n">
        <v>0</v>
      </c>
      <c r="G53" s="27"/>
      <c r="H53" s="27" t="n">
        <f aca="false">H55+H56</f>
        <v>0</v>
      </c>
      <c r="I53" s="27" t="n">
        <v>0</v>
      </c>
      <c r="J53" s="27" t="n">
        <f aca="false">J55+J56</f>
        <v>0</v>
      </c>
    </row>
    <row r="54" customFormat="false" ht="15" hidden="false" customHeight="false" outlineLevel="0" collapsed="false">
      <c r="A54" s="26" t="s">
        <v>133</v>
      </c>
      <c r="B54" s="26"/>
      <c r="C54" s="29"/>
      <c r="D54" s="27" t="n">
        <v>0</v>
      </c>
      <c r="E54" s="18"/>
      <c r="F54" s="18"/>
      <c r="G54" s="18"/>
      <c r="H54" s="18"/>
      <c r="I54" s="18"/>
      <c r="J54" s="18"/>
    </row>
    <row r="55" customFormat="false" ht="14.45" hidden="false" customHeight="true" outlineLevel="0" collapsed="false">
      <c r="A55" s="26" t="s">
        <v>134</v>
      </c>
      <c r="B55" s="26" t="n">
        <v>410</v>
      </c>
      <c r="C55" s="28"/>
      <c r="D55" s="27" t="n">
        <v>0</v>
      </c>
      <c r="E55" s="18" t="n">
        <v>0</v>
      </c>
      <c r="F55" s="18" t="n">
        <v>0</v>
      </c>
      <c r="G55" s="18"/>
      <c r="H55" s="18"/>
      <c r="I55" s="18" t="n">
        <v>0</v>
      </c>
      <c r="J55" s="18"/>
    </row>
    <row r="56" customFormat="false" ht="21" hidden="false" customHeight="true" outlineLevel="0" collapsed="false">
      <c r="A56" s="26" t="s">
        <v>135</v>
      </c>
      <c r="B56" s="26" t="n">
        <v>420</v>
      </c>
      <c r="C56" s="29"/>
      <c r="D56" s="27"/>
      <c r="E56" s="18"/>
      <c r="F56" s="18" t="n">
        <v>0</v>
      </c>
      <c r="G56" s="18"/>
      <c r="H56" s="18"/>
      <c r="I56" s="18"/>
      <c r="J56" s="18"/>
    </row>
    <row r="57" customFormat="false" ht="23.25" hidden="false" customHeight="true" outlineLevel="0" collapsed="false">
      <c r="A57" s="25" t="s">
        <v>136</v>
      </c>
      <c r="B57" s="26" t="n">
        <v>500</v>
      </c>
      <c r="C57" s="31" t="s">
        <v>106</v>
      </c>
      <c r="D57" s="27"/>
      <c r="E57" s="18"/>
      <c r="F57" s="18" t="n">
        <v>0</v>
      </c>
      <c r="G57" s="18"/>
      <c r="H57" s="18"/>
      <c r="I57" s="36"/>
      <c r="J57" s="18"/>
    </row>
    <row r="58" customFormat="false" ht="14.45" hidden="false" customHeight="true" outlineLevel="0" collapsed="false">
      <c r="A58" s="25" t="s">
        <v>137</v>
      </c>
      <c r="B58" s="26" t="n">
        <v>600</v>
      </c>
      <c r="C58" s="37" t="s">
        <v>106</v>
      </c>
      <c r="D58" s="27" t="n">
        <f aca="false">SUM(E58:I59)</f>
        <v>0</v>
      </c>
      <c r="E58" s="18"/>
      <c r="F58" s="18"/>
      <c r="G58" s="18"/>
      <c r="H58" s="18"/>
      <c r="I58" s="18"/>
      <c r="J58" s="18"/>
    </row>
  </sheetData>
  <mergeCells count="13"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  <mergeCell ref="A25:A26"/>
    <mergeCell ref="B25:B26"/>
  </mergeCells>
  <printOptions headings="false" gridLines="false" gridLinesSet="true" horizontalCentered="false" verticalCentered="false"/>
  <pageMargins left="0.118055555555556" right="0" top="0.0784722222222222" bottom="0.11805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L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1" activeCellId="0" sqref="I11"/>
    </sheetView>
  </sheetViews>
  <sheetFormatPr defaultRowHeight="15.75" outlineLevelRow="0" outlineLevelCol="0"/>
  <cols>
    <col collapsed="false" customWidth="true" hidden="false" outlineLevel="0" max="1" min="1" style="16" width="13.02"/>
    <col collapsed="false" customWidth="true" hidden="false" outlineLevel="0" max="2" min="2" style="16" width="4.86"/>
    <col collapsed="false" customWidth="true" hidden="false" outlineLevel="0" max="3" min="3" style="16" width="8.86"/>
    <col collapsed="false" customWidth="true" hidden="false" outlineLevel="0" max="4" min="4" style="16" width="14.15"/>
    <col collapsed="false" customWidth="true" hidden="false" outlineLevel="0" max="5" min="5" style="16" width="11.71"/>
    <col collapsed="false" customWidth="true" hidden="false" outlineLevel="0" max="6" min="6" style="16" width="11.86"/>
    <col collapsed="false" customWidth="true" hidden="false" outlineLevel="0" max="7" min="7" style="16" width="14.15"/>
    <col collapsed="false" customWidth="true" hidden="false" outlineLevel="0" max="8" min="8" style="16" width="12.86"/>
    <col collapsed="false" customWidth="true" hidden="false" outlineLevel="0" max="9" min="9" style="16" width="11.99"/>
    <col collapsed="false" customWidth="true" hidden="false" outlineLevel="0" max="10" min="10" style="16" width="8.71"/>
    <col collapsed="false" customWidth="true" hidden="false" outlineLevel="0" max="11" min="11" style="16" width="10.58"/>
    <col collapsed="false" customWidth="true" hidden="false" outlineLevel="0" max="12" min="12" style="16" width="11.14"/>
    <col collapsed="false" customWidth="true" hidden="false" outlineLevel="0" max="1025" min="13" style="16" width="8.86"/>
  </cols>
  <sheetData>
    <row r="2" customFormat="false" ht="15.75" hidden="false" customHeight="false" outlineLevel="0" collapsed="false">
      <c r="B2" s="16" t="s">
        <v>140</v>
      </c>
    </row>
    <row r="3" customFormat="false" ht="15.75" hidden="false" customHeight="false" outlineLevel="0" collapsed="false">
      <c r="B3" s="16" t="s">
        <v>141</v>
      </c>
    </row>
    <row r="4" customFormat="false" ht="15" hidden="false" customHeight="false" outlineLevel="0" collapsed="false">
      <c r="B4" s="16" t="s">
        <v>142</v>
      </c>
      <c r="C4" s="38" t="s">
        <v>143</v>
      </c>
      <c r="D4" s="38"/>
      <c r="E4" s="38"/>
    </row>
    <row r="6" customFormat="false" ht="31.9" hidden="false" customHeight="true" outlineLevel="0" collapsed="false">
      <c r="A6" s="20" t="s">
        <v>60</v>
      </c>
      <c r="B6" s="20" t="s">
        <v>84</v>
      </c>
      <c r="C6" s="20" t="s">
        <v>144</v>
      </c>
      <c r="D6" s="20" t="s">
        <v>145</v>
      </c>
      <c r="E6" s="20"/>
      <c r="F6" s="20"/>
      <c r="G6" s="20"/>
      <c r="H6" s="20"/>
      <c r="I6" s="20"/>
      <c r="J6" s="20"/>
      <c r="K6" s="20"/>
      <c r="L6" s="20"/>
    </row>
    <row r="7" customFormat="false" ht="15.75" hidden="false" customHeight="false" outlineLevel="0" collapsed="false">
      <c r="A7" s="20"/>
      <c r="B7" s="20"/>
      <c r="C7" s="20"/>
      <c r="D7" s="22" t="s">
        <v>146</v>
      </c>
      <c r="E7" s="22"/>
      <c r="F7" s="22"/>
      <c r="G7" s="22" t="s">
        <v>65</v>
      </c>
      <c r="H7" s="22"/>
      <c r="I7" s="22"/>
      <c r="J7" s="22"/>
      <c r="K7" s="22"/>
      <c r="L7" s="22"/>
    </row>
    <row r="8" customFormat="false" ht="105" hidden="false" customHeight="true" outlineLevel="0" collapsed="false">
      <c r="A8" s="20"/>
      <c r="B8" s="20"/>
      <c r="C8" s="20"/>
      <c r="D8" s="22"/>
      <c r="E8" s="22"/>
      <c r="F8" s="22"/>
      <c r="G8" s="20" t="s">
        <v>147</v>
      </c>
      <c r="H8" s="20"/>
      <c r="I8" s="20"/>
      <c r="J8" s="20" t="s">
        <v>148</v>
      </c>
      <c r="K8" s="20"/>
      <c r="L8" s="20"/>
    </row>
    <row r="9" customFormat="false" ht="63" hidden="false" customHeight="true" outlineLevel="0" collapsed="false">
      <c r="A9" s="20"/>
      <c r="B9" s="20"/>
      <c r="C9" s="20"/>
      <c r="D9" s="17" t="s">
        <v>149</v>
      </c>
      <c r="E9" s="17" t="s">
        <v>150</v>
      </c>
      <c r="F9" s="17" t="s">
        <v>151</v>
      </c>
      <c r="G9" s="17" t="s">
        <v>149</v>
      </c>
      <c r="H9" s="17" t="s">
        <v>150</v>
      </c>
      <c r="I9" s="17" t="s">
        <v>152</v>
      </c>
      <c r="J9" s="17" t="s">
        <v>153</v>
      </c>
      <c r="K9" s="17" t="s">
        <v>154</v>
      </c>
      <c r="L9" s="17" t="s">
        <v>155</v>
      </c>
    </row>
    <row r="10" customFormat="false" ht="15.75" hidden="false" customHeight="false" outlineLevel="0" collapsed="false">
      <c r="A10" s="22" t="n">
        <v>1</v>
      </c>
      <c r="B10" s="22" t="n">
        <v>2</v>
      </c>
      <c r="C10" s="22" t="n">
        <v>3</v>
      </c>
      <c r="D10" s="22" t="n">
        <v>4</v>
      </c>
      <c r="E10" s="22" t="n">
        <v>5</v>
      </c>
      <c r="F10" s="22" t="n">
        <v>6</v>
      </c>
      <c r="G10" s="22" t="n">
        <v>7</v>
      </c>
      <c r="H10" s="22" t="n">
        <v>8</v>
      </c>
      <c r="I10" s="22" t="n">
        <v>9</v>
      </c>
      <c r="J10" s="22" t="n">
        <v>10</v>
      </c>
      <c r="K10" s="22" t="n">
        <v>11</v>
      </c>
      <c r="L10" s="22" t="n">
        <v>12</v>
      </c>
    </row>
    <row r="11" customFormat="false" ht="88.15" hidden="false" customHeight="true" outlineLevel="0" collapsed="false">
      <c r="A11" s="17" t="s">
        <v>156</v>
      </c>
      <c r="B11" s="39" t="s">
        <v>157</v>
      </c>
      <c r="C11" s="22" t="s">
        <v>106</v>
      </c>
      <c r="D11" s="40" t="n">
        <f aca="false">D12+D14</f>
        <v>13339066.94</v>
      </c>
      <c r="E11" s="40" t="n">
        <f aca="false">E12+E14</f>
        <v>13441066.94</v>
      </c>
      <c r="F11" s="40" t="n">
        <f aca="false">F12+F14</f>
        <v>13545106.94</v>
      </c>
      <c r="G11" s="40" t="n">
        <f aca="false">G12+G14</f>
        <v>13339066.94</v>
      </c>
      <c r="H11" s="40" t="n">
        <f aca="false">H12+H14</f>
        <v>13441066.94</v>
      </c>
      <c r="I11" s="40" t="n">
        <f aca="false">I12+I14</f>
        <v>13545106.94</v>
      </c>
      <c r="J11" s="27" t="n">
        <f aca="false">J12+J14</f>
        <v>0</v>
      </c>
      <c r="K11" s="27" t="n">
        <f aca="false">K12+K14</f>
        <v>0</v>
      </c>
      <c r="L11" s="27" t="n">
        <f aca="false">L12+L14</f>
        <v>0</v>
      </c>
    </row>
    <row r="12" customFormat="false" ht="134.45" hidden="false" customHeight="true" outlineLevel="0" collapsed="false">
      <c r="A12" s="17" t="s">
        <v>158</v>
      </c>
      <c r="B12" s="26" t="n">
        <v>1001</v>
      </c>
      <c r="C12" s="22" t="s">
        <v>106</v>
      </c>
      <c r="D12" s="40" t="n">
        <v>6322050.63</v>
      </c>
      <c r="E12" s="40" t="n">
        <f aca="false">H12+K12</f>
        <v>0</v>
      </c>
      <c r="F12" s="40" t="n">
        <f aca="false">I12+L12</f>
        <v>0</v>
      </c>
      <c r="G12" s="40" t="n">
        <v>6322050.63</v>
      </c>
      <c r="H12" s="40"/>
      <c r="I12" s="40"/>
      <c r="J12" s="18"/>
      <c r="K12" s="18"/>
      <c r="L12" s="18"/>
    </row>
    <row r="13" customFormat="false" ht="15.75" hidden="false" customHeight="false" outlineLevel="0" collapsed="false">
      <c r="A13" s="17"/>
      <c r="B13" s="29"/>
      <c r="C13" s="18"/>
      <c r="D13" s="40"/>
      <c r="E13" s="40"/>
      <c r="F13" s="40"/>
      <c r="G13" s="40"/>
      <c r="H13" s="40"/>
      <c r="I13" s="40"/>
      <c r="J13" s="18"/>
      <c r="K13" s="18"/>
      <c r="L13" s="18"/>
    </row>
    <row r="14" customFormat="false" ht="86.95" hidden="false" customHeight="false" outlineLevel="0" collapsed="false">
      <c r="A14" s="17" t="s">
        <v>159</v>
      </c>
      <c r="B14" s="29" t="n">
        <v>2001</v>
      </c>
      <c r="C14" s="18"/>
      <c r="D14" s="40" t="n">
        <v>7017016.31</v>
      </c>
      <c r="E14" s="40" t="n">
        <v>13441066.94</v>
      </c>
      <c r="F14" s="40" t="n">
        <v>13545106.94</v>
      </c>
      <c r="G14" s="40" t="n">
        <v>7017016.31</v>
      </c>
      <c r="H14" s="40" t="n">
        <v>13441066.94</v>
      </c>
      <c r="I14" s="40" t="n">
        <v>13545106.94</v>
      </c>
      <c r="J14" s="18"/>
      <c r="K14" s="18"/>
      <c r="L14" s="18"/>
    </row>
    <row r="15" customFormat="false" ht="15.75" hidden="false" customHeight="false" outlineLevel="0" collapsed="false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</sheetData>
  <mergeCells count="9">
    <mergeCell ref="C4:E4"/>
    <mergeCell ref="A6:A9"/>
    <mergeCell ref="B6:B9"/>
    <mergeCell ref="C6:C9"/>
    <mergeCell ref="D6:L6"/>
    <mergeCell ref="D7:F8"/>
    <mergeCell ref="G7:L7"/>
    <mergeCell ref="G8:I8"/>
    <mergeCell ref="J8:L8"/>
  </mergeCells>
  <printOptions headings="false" gridLines="false" gridLinesSet="true" horizontalCentered="false" verticalCentered="false"/>
  <pageMargins left="0.708333333333333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F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RowHeight="15.75" outlineLevelRow="0" outlineLevelCol="0"/>
  <cols>
    <col collapsed="false" customWidth="true" hidden="false" outlineLevel="0" max="1" min="1" style="16" width="2.85"/>
    <col collapsed="false" customWidth="true" hidden="false" outlineLevel="0" max="2" min="2" style="16" width="34.42"/>
    <col collapsed="false" customWidth="true" hidden="false" outlineLevel="0" max="3" min="3" style="16" width="8.86"/>
    <col collapsed="false" customWidth="true" hidden="false" outlineLevel="0" max="4" min="4" style="16" width="17.71"/>
    <col collapsed="false" customWidth="true" hidden="false" outlineLevel="0" max="1025" min="5" style="16" width="8.86"/>
  </cols>
  <sheetData>
    <row r="2" customFormat="false" ht="15.75" hidden="false" customHeight="false" outlineLevel="0" collapsed="false">
      <c r="B2" s="16" t="s">
        <v>160</v>
      </c>
    </row>
    <row r="3" customFormat="false" ht="15.75" hidden="false" customHeight="false" outlineLevel="0" collapsed="false">
      <c r="B3" s="16" t="s">
        <v>161</v>
      </c>
    </row>
    <row r="4" customFormat="false" ht="15.75" hidden="false" customHeight="false" outlineLevel="0" collapsed="false">
      <c r="B4" s="41" t="s">
        <v>162</v>
      </c>
      <c r="C4" s="41"/>
      <c r="D4" s="41"/>
    </row>
    <row r="5" customFormat="false" ht="15.75" hidden="false" customHeight="false" outlineLevel="0" collapsed="false">
      <c r="B5" s="16" t="s">
        <v>163</v>
      </c>
    </row>
    <row r="7" customFormat="false" ht="78.75" hidden="false" customHeight="false" outlineLevel="0" collapsed="false">
      <c r="B7" s="17" t="s">
        <v>60</v>
      </c>
      <c r="C7" s="17" t="s">
        <v>84</v>
      </c>
      <c r="D7" s="17" t="s">
        <v>164</v>
      </c>
      <c r="E7" s="42"/>
      <c r="F7" s="42"/>
    </row>
    <row r="8" customFormat="false" ht="13.15" hidden="false" customHeight="true" outlineLevel="0" collapsed="false">
      <c r="B8" s="34" t="n">
        <v>1</v>
      </c>
      <c r="C8" s="34" t="n">
        <v>2</v>
      </c>
      <c r="D8" s="34" t="n">
        <v>3</v>
      </c>
      <c r="E8" s="42"/>
      <c r="F8" s="42"/>
    </row>
    <row r="9" customFormat="false" ht="15" hidden="false" customHeight="false" outlineLevel="0" collapsed="false">
      <c r="B9" s="18" t="s">
        <v>136</v>
      </c>
      <c r="C9" s="43" t="s">
        <v>165</v>
      </c>
      <c r="D9" s="18"/>
    </row>
    <row r="10" customFormat="false" ht="15" hidden="false" customHeight="false" outlineLevel="0" collapsed="false">
      <c r="B10" s="18" t="s">
        <v>137</v>
      </c>
      <c r="C10" s="43" t="s">
        <v>166</v>
      </c>
      <c r="D10" s="18"/>
    </row>
    <row r="11" customFormat="false" ht="15.75" hidden="false" customHeight="false" outlineLevel="0" collapsed="false">
      <c r="B11" s="18" t="s">
        <v>167</v>
      </c>
      <c r="C11" s="43" t="s">
        <v>168</v>
      </c>
      <c r="D11" s="18"/>
    </row>
    <row r="12" customFormat="false" ht="15.75" hidden="false" customHeight="false" outlineLevel="0" collapsed="false">
      <c r="B12" s="18"/>
      <c r="C12" s="18"/>
      <c r="D12" s="18"/>
    </row>
    <row r="13" customFormat="false" ht="15.75" hidden="false" customHeight="false" outlineLevel="0" collapsed="false">
      <c r="B13" s="18" t="s">
        <v>169</v>
      </c>
      <c r="C13" s="43" t="s">
        <v>170</v>
      </c>
      <c r="D13" s="18"/>
    </row>
    <row r="14" customFormat="false" ht="15.75" hidden="false" customHeight="false" outlineLevel="0" collapsed="false">
      <c r="B14" s="18"/>
      <c r="C14" s="18"/>
      <c r="D14" s="18"/>
    </row>
    <row r="16" customFormat="false" ht="15.75" hidden="false" customHeight="false" outlineLevel="0" collapsed="false">
      <c r="B16" s="16" t="s">
        <v>171</v>
      </c>
    </row>
    <row r="18" customFormat="false" ht="31.5" hidden="false" customHeight="false" outlineLevel="0" collapsed="false">
      <c r="B18" s="18" t="s">
        <v>60</v>
      </c>
      <c r="C18" s="17" t="s">
        <v>84</v>
      </c>
      <c r="D18" s="18" t="s">
        <v>172</v>
      </c>
    </row>
    <row r="19" customFormat="false" ht="15.75" hidden="false" customHeight="false" outlineLevel="0" collapsed="false">
      <c r="B19" s="34" t="n">
        <v>1</v>
      </c>
      <c r="C19" s="34" t="n">
        <v>2</v>
      </c>
      <c r="D19" s="34" t="n">
        <v>3</v>
      </c>
    </row>
    <row r="20" customFormat="false" ht="15.75" hidden="false" customHeight="false" outlineLevel="0" collapsed="false">
      <c r="B20" s="18" t="s">
        <v>173</v>
      </c>
      <c r="C20" s="43" t="s">
        <v>165</v>
      </c>
      <c r="D20" s="18" t="n">
        <v>3796204.41</v>
      </c>
    </row>
    <row r="21" customFormat="false" ht="101.2" hidden="false" customHeight="false" outlineLevel="0" collapsed="false">
      <c r="B21" s="17" t="s">
        <v>174</v>
      </c>
      <c r="C21" s="43" t="s">
        <v>166</v>
      </c>
      <c r="D21" s="18" t="n">
        <f aca="false">D22+D23+D24+D25</f>
        <v>5818760.59</v>
      </c>
    </row>
    <row r="22" customFormat="false" ht="29.95" hidden="false" customHeight="false" outlineLevel="0" collapsed="false">
      <c r="B22" s="17" t="s">
        <v>175</v>
      </c>
      <c r="C22" s="43"/>
      <c r="D22" s="18" t="n">
        <v>1098034.4</v>
      </c>
    </row>
    <row r="23" customFormat="false" ht="29.95" hidden="false" customHeight="false" outlineLevel="0" collapsed="false">
      <c r="B23" s="17" t="s">
        <v>176</v>
      </c>
      <c r="C23" s="43"/>
      <c r="D23" s="18" t="n">
        <v>1366800</v>
      </c>
    </row>
    <row r="24" customFormat="false" ht="29.95" hidden="false" customHeight="false" outlineLevel="0" collapsed="false">
      <c r="B24" s="17" t="s">
        <v>177</v>
      </c>
      <c r="C24" s="43"/>
      <c r="D24" s="18" t="n">
        <v>2124409.4</v>
      </c>
    </row>
    <row r="25" customFormat="false" ht="29.95" hidden="false" customHeight="false" outlineLevel="0" collapsed="false">
      <c r="B25" s="17" t="s">
        <v>178</v>
      </c>
      <c r="C25" s="43"/>
      <c r="D25" s="18" t="n">
        <v>1229516.79</v>
      </c>
    </row>
    <row r="26" customFormat="false" ht="31.5" hidden="false" customHeight="false" outlineLevel="0" collapsed="false">
      <c r="B26" s="17" t="s">
        <v>179</v>
      </c>
      <c r="C26" s="43" t="s">
        <v>168</v>
      </c>
      <c r="D26" s="18"/>
    </row>
    <row r="27" customFormat="false" ht="15.75" hidden="false" customHeight="false" outlineLevel="0" collapsed="false">
      <c r="B27" s="18"/>
      <c r="C27" s="18"/>
      <c r="D27" s="18"/>
    </row>
    <row r="28" customFormat="false" ht="15.75" hidden="false" customHeight="false" outlineLevel="0" collapsed="false">
      <c r="B28" s="18"/>
      <c r="C28" s="18"/>
      <c r="D28" s="18"/>
    </row>
    <row r="30" customFormat="false" ht="15.75" hidden="false" customHeight="false" outlineLevel="0" collapsed="false">
      <c r="B30" s="16" t="s">
        <v>180</v>
      </c>
      <c r="C30" s="41" t="s">
        <v>181</v>
      </c>
      <c r="D30" s="41"/>
      <c r="E30" s="41"/>
      <c r="F30" s="41"/>
    </row>
    <row r="31" customFormat="false" ht="15.75" hidden="false" customHeight="false" outlineLevel="0" collapsed="false">
      <c r="B31" s="16" t="s">
        <v>182</v>
      </c>
    </row>
    <row r="32" customFormat="false" ht="15.75" hidden="false" customHeight="false" outlineLevel="0" collapsed="false">
      <c r="B32" s="16" t="s">
        <v>183</v>
      </c>
    </row>
    <row r="33" customFormat="false" ht="15.75" hidden="false" customHeight="false" outlineLevel="0" collapsed="false">
      <c r="B33" s="16" t="s">
        <v>184</v>
      </c>
    </row>
    <row r="34" customFormat="false" ht="15.75" hidden="false" customHeight="false" outlineLevel="0" collapsed="false">
      <c r="B34" s="16" t="s">
        <v>185</v>
      </c>
    </row>
  </sheetData>
  <mergeCells count="2">
    <mergeCell ref="B4:D4"/>
    <mergeCell ref="C30:F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327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2018-01-15T09:36:07Z</cp:lastPrinted>
  <dcterms:modified xsi:type="dcterms:W3CDTF">2018-01-15T09:36:08Z</dcterms:modified>
  <cp:revision>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